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0" windowWidth="8475" windowHeight="4725"/>
  </bookViews>
  <sheets>
    <sheet name="調査書" sheetId="1" r:id="rId1"/>
    <sheet name="選択肢" sheetId="2" state="hidden" r:id="rId2"/>
    <sheet name="集計表" sheetId="3" state="hidden" r:id="rId3"/>
    <sheet name="ﾃﾞｰﾀ集計用" sheetId="4" state="hidden" r:id="rId4"/>
  </sheets>
  <definedNames>
    <definedName name="_xlnm.Print_Area" localSheetId="1">選択肢!$A$1:$G$40</definedName>
    <definedName name="_xlnm.Print_Area" localSheetId="0">調査書!$A$1:$Z$50</definedName>
  </definedNames>
  <calcPr calcId="145621" calcOnSave="0"/>
</workbook>
</file>

<file path=xl/calcChain.xml><?xml version="1.0" encoding="utf-8"?>
<calcChain xmlns="http://schemas.openxmlformats.org/spreadsheetml/2006/main">
  <c r="B32" i="3" l="1"/>
  <c r="W2" i="4" s="1"/>
  <c r="B33" i="3"/>
  <c r="X2" i="4" s="1"/>
  <c r="B34" i="3"/>
  <c r="Y2" i="4" s="1"/>
  <c r="B35" i="3"/>
  <c r="D35" i="3" s="1"/>
  <c r="B36" i="3"/>
  <c r="AA2" i="4"/>
  <c r="B37" i="3"/>
  <c r="D37" i="3" s="1"/>
  <c r="AB2" i="4"/>
  <c r="B38" i="3"/>
  <c r="AC2" i="4"/>
  <c r="B39" i="3"/>
  <c r="AD2" i="4" s="1"/>
  <c r="B40" i="3"/>
  <c r="AE2" i="4" s="1"/>
  <c r="B41" i="3"/>
  <c r="D41" i="3" s="1"/>
  <c r="B42" i="3"/>
  <c r="D42" i="3"/>
  <c r="B43" i="3"/>
  <c r="AH2" i="4" s="1"/>
  <c r="B44" i="3"/>
  <c r="AI2" i="4" s="1"/>
  <c r="B45" i="3"/>
  <c r="AJ2" i="4" s="1"/>
  <c r="D45" i="3"/>
  <c r="D18" i="3"/>
  <c r="D13" i="3"/>
  <c r="D16" i="3"/>
  <c r="B23" i="3"/>
  <c r="D23" i="3" s="1"/>
  <c r="B24" i="3"/>
  <c r="R2" i="4"/>
  <c r="B25" i="3"/>
  <c r="S2" i="4" s="1"/>
  <c r="B26" i="3"/>
  <c r="D26" i="3" s="1"/>
  <c r="B27" i="3"/>
  <c r="D27" i="3"/>
  <c r="B28" i="3"/>
  <c r="V2" i="4"/>
  <c r="D11" i="3"/>
  <c r="F11" i="3" s="1"/>
  <c r="B50" i="3"/>
  <c r="AM2" i="4" s="1"/>
  <c r="B49" i="3"/>
  <c r="AL2" i="4"/>
  <c r="AK2" i="4"/>
  <c r="B19" i="3"/>
  <c r="P2" i="4"/>
  <c r="O2" i="4"/>
  <c r="B17" i="3"/>
  <c r="N2" i="4" s="1"/>
  <c r="M2" i="4"/>
  <c r="B15" i="3"/>
  <c r="L2" i="4" s="1"/>
  <c r="B14" i="3"/>
  <c r="K2" i="4"/>
  <c r="J2" i="4"/>
  <c r="B12" i="3"/>
  <c r="I2" i="4" s="1"/>
  <c r="H2" i="4"/>
  <c r="B8" i="3"/>
  <c r="G2" i="4" s="1"/>
  <c r="B7" i="3"/>
  <c r="F2" i="4"/>
  <c r="B6" i="3"/>
  <c r="E2" i="4"/>
  <c r="B5" i="3"/>
  <c r="D2" i="4"/>
  <c r="B4" i="3"/>
  <c r="C2" i="4" s="1"/>
  <c r="B3" i="3"/>
  <c r="B2" i="4"/>
  <c r="B2" i="3"/>
  <c r="A2" i="4"/>
  <c r="D32" i="3"/>
  <c r="D36" i="3"/>
  <c r="D38" i="3"/>
  <c r="AG2" i="4"/>
  <c r="AF2" i="4"/>
  <c r="D44" i="3"/>
  <c r="D24" i="3"/>
  <c r="D43" i="3"/>
  <c r="D40" i="3"/>
  <c r="U2" i="4"/>
  <c r="D33" i="3"/>
  <c r="D39" i="3"/>
  <c r="D28" i="3"/>
  <c r="E13" i="3" l="1"/>
  <c r="F13" i="3" s="1"/>
  <c r="D34" i="3"/>
  <c r="D25" i="3"/>
  <c r="F27" i="3" s="1"/>
  <c r="Q2" i="4"/>
  <c r="T2" i="4"/>
  <c r="Z2" i="4"/>
  <c r="F43" i="3" l="1"/>
  <c r="F44" i="3"/>
  <c r="F46" i="3" s="1"/>
  <c r="F53" i="3" s="1"/>
  <c r="AP2" i="4" s="1"/>
  <c r="F26" i="3"/>
  <c r="E44" i="1" l="1"/>
  <c r="G52" i="3"/>
  <c r="G53" i="3"/>
  <c r="I44" i="1"/>
  <c r="F29" i="3"/>
  <c r="F52" i="3" s="1"/>
  <c r="AN2" i="4" s="1"/>
  <c r="AO2" i="4" l="1"/>
  <c r="E46" i="1"/>
  <c r="I46" i="1"/>
  <c r="AQ2" i="4"/>
</calcChain>
</file>

<file path=xl/sharedStrings.xml><?xml version="1.0" encoding="utf-8"?>
<sst xmlns="http://schemas.openxmlformats.org/spreadsheetml/2006/main" count="227" uniqueCount="190">
  <si>
    <t>地球温暖化防止、省エネルギー活動に取り組んでいる</t>
    <rPh sb="0" eb="2">
      <t>チキュウ</t>
    </rPh>
    <rPh sb="2" eb="5">
      <t>オンダンカ</t>
    </rPh>
    <rPh sb="5" eb="7">
      <t>ボウシ</t>
    </rPh>
    <rPh sb="8" eb="9">
      <t>ショウ</t>
    </rPh>
    <rPh sb="14" eb="16">
      <t>カツドウ</t>
    </rPh>
    <rPh sb="17" eb="18">
      <t>ト</t>
    </rPh>
    <rPh sb="19" eb="20">
      <t>ク</t>
    </rPh>
    <phoneticPr fontId="1"/>
  </si>
  <si>
    <t>省資源、廃棄物削減、リサイクル向上に取り組んでいる</t>
    <rPh sb="0" eb="3">
      <t>ショウシゲン</t>
    </rPh>
    <rPh sb="4" eb="7">
      <t>ハイキブツ</t>
    </rPh>
    <rPh sb="7" eb="9">
      <t>サクゲン</t>
    </rPh>
    <rPh sb="15" eb="17">
      <t>コウジョウ</t>
    </rPh>
    <rPh sb="18" eb="19">
      <t>ト</t>
    </rPh>
    <rPh sb="20" eb="21">
      <t>ク</t>
    </rPh>
    <phoneticPr fontId="1"/>
  </si>
  <si>
    <t>PRTR法等に基づき化学物質の排出・移動量を把握し低減に取り組んでいる</t>
    <rPh sb="4" eb="5">
      <t>ホウ</t>
    </rPh>
    <rPh sb="5" eb="6">
      <t>ナド</t>
    </rPh>
    <rPh sb="7" eb="8">
      <t>モト</t>
    </rPh>
    <rPh sb="10" eb="12">
      <t>カガク</t>
    </rPh>
    <rPh sb="12" eb="14">
      <t>ブッシツ</t>
    </rPh>
    <rPh sb="15" eb="17">
      <t>ハイシュツ</t>
    </rPh>
    <rPh sb="18" eb="20">
      <t>イドウ</t>
    </rPh>
    <rPh sb="20" eb="21">
      <t>リョウ</t>
    </rPh>
    <rPh sb="22" eb="24">
      <t>ハアク</t>
    </rPh>
    <rPh sb="25" eb="27">
      <t>テイゲン</t>
    </rPh>
    <rPh sb="28" eb="29">
      <t>ト</t>
    </rPh>
    <rPh sb="30" eb="31">
      <t>ク</t>
    </rPh>
    <phoneticPr fontId="1"/>
  </si>
  <si>
    <t>大気、水質、土壌等への汚染防止に取り組んでいる</t>
    <rPh sb="0" eb="2">
      <t>タイキ</t>
    </rPh>
    <rPh sb="3" eb="5">
      <t>スイシツ</t>
    </rPh>
    <rPh sb="6" eb="8">
      <t>ドジョウ</t>
    </rPh>
    <rPh sb="8" eb="9">
      <t>ナド</t>
    </rPh>
    <rPh sb="11" eb="13">
      <t>オセン</t>
    </rPh>
    <rPh sb="13" eb="15">
      <t>ボウシ</t>
    </rPh>
    <rPh sb="16" eb="17">
      <t>ト</t>
    </rPh>
    <rPh sb="18" eb="19">
      <t>ク</t>
    </rPh>
    <phoneticPr fontId="1"/>
  </si>
  <si>
    <t>環境負荷低減に配慮した製品を開発、提供している</t>
    <rPh sb="0" eb="2">
      <t>カンキョウ</t>
    </rPh>
    <rPh sb="2" eb="4">
      <t>フカ</t>
    </rPh>
    <rPh sb="4" eb="6">
      <t>テイゲン</t>
    </rPh>
    <rPh sb="7" eb="9">
      <t>ハイリョ</t>
    </rPh>
    <rPh sb="11" eb="13">
      <t>セイヒン</t>
    </rPh>
    <rPh sb="14" eb="16">
      <t>カイハツ</t>
    </rPh>
    <rPh sb="17" eb="19">
      <t>テイキョウ</t>
    </rPh>
    <phoneticPr fontId="1"/>
  </si>
  <si>
    <t>生物多様性に資する活動に取り組んでいる</t>
    <rPh sb="0" eb="2">
      <t>セイブツ</t>
    </rPh>
    <rPh sb="2" eb="5">
      <t>タヨウセイ</t>
    </rPh>
    <rPh sb="6" eb="7">
      <t>シ</t>
    </rPh>
    <rPh sb="9" eb="11">
      <t>カツドウ</t>
    </rPh>
    <rPh sb="12" eb="13">
      <t>ト</t>
    </rPh>
    <rPh sb="14" eb="15">
      <t>ク</t>
    </rPh>
    <phoneticPr fontId="1"/>
  </si>
  <si>
    <t>製品に含まれる化学物質の組成と含有量を、不純物、微量成分まで把握・管理している</t>
    <rPh sb="0" eb="2">
      <t>セイヒン</t>
    </rPh>
    <rPh sb="3" eb="4">
      <t>フク</t>
    </rPh>
    <rPh sb="7" eb="9">
      <t>カガク</t>
    </rPh>
    <rPh sb="9" eb="11">
      <t>ブッシツ</t>
    </rPh>
    <rPh sb="12" eb="14">
      <t>ソセイ</t>
    </rPh>
    <rPh sb="15" eb="18">
      <t>ガンユウリョウ</t>
    </rPh>
    <rPh sb="20" eb="23">
      <t>フジュンブツ</t>
    </rPh>
    <rPh sb="24" eb="26">
      <t>ビリョウ</t>
    </rPh>
    <rPh sb="26" eb="28">
      <t>セイブン</t>
    </rPh>
    <rPh sb="30" eb="32">
      <t>ハアク</t>
    </rPh>
    <rPh sb="33" eb="35">
      <t>カンリ</t>
    </rPh>
    <phoneticPr fontId="1"/>
  </si>
  <si>
    <t>化学物質管理にかかる自社基準・顧客要求などを従業員に教育している</t>
    <rPh sb="0" eb="2">
      <t>カガク</t>
    </rPh>
    <rPh sb="2" eb="4">
      <t>ブッシツ</t>
    </rPh>
    <rPh sb="4" eb="6">
      <t>カンリ</t>
    </rPh>
    <rPh sb="10" eb="12">
      <t>ジシャ</t>
    </rPh>
    <rPh sb="12" eb="14">
      <t>キジュン</t>
    </rPh>
    <rPh sb="15" eb="17">
      <t>コキャク</t>
    </rPh>
    <rPh sb="17" eb="19">
      <t>ヨウキュウ</t>
    </rPh>
    <rPh sb="22" eb="25">
      <t>ジュウギョウイン</t>
    </rPh>
    <rPh sb="26" eb="28">
      <t>キョウイク</t>
    </rPh>
    <phoneticPr fontId="1"/>
  </si>
  <si>
    <t>②</t>
    <phoneticPr fontId="1"/>
  </si>
  <si>
    <t>③</t>
    <phoneticPr fontId="1"/>
  </si>
  <si>
    <t>④</t>
    <phoneticPr fontId="1"/>
  </si>
  <si>
    <t>⑤</t>
    <phoneticPr fontId="1"/>
  </si>
  <si>
    <t>⑥</t>
    <phoneticPr fontId="1"/>
  </si>
  <si>
    <t>⑦</t>
    <phoneticPr fontId="1"/>
  </si>
  <si>
    <t>⑨</t>
    <phoneticPr fontId="1"/>
  </si>
  <si>
    <t>⑩</t>
    <phoneticPr fontId="1"/>
  </si>
  <si>
    <t>⑭</t>
    <phoneticPr fontId="1"/>
  </si>
  <si>
    <t>⑰</t>
    <phoneticPr fontId="1"/>
  </si>
  <si>
    <t>⑲</t>
    <phoneticPr fontId="1"/>
  </si>
  <si>
    <t>含有化学物質にかかる問合せ窓口があり、依頼に対し遅滞なく提出できる</t>
    <rPh sb="0" eb="2">
      <t>ガンユウ</t>
    </rPh>
    <rPh sb="2" eb="4">
      <t>カガク</t>
    </rPh>
    <rPh sb="4" eb="6">
      <t>ブッシツ</t>
    </rPh>
    <rPh sb="10" eb="12">
      <t>トイアワ</t>
    </rPh>
    <rPh sb="13" eb="15">
      <t>マドグチ</t>
    </rPh>
    <rPh sb="19" eb="21">
      <t>イライ</t>
    </rPh>
    <rPh sb="22" eb="23">
      <t>タイ</t>
    </rPh>
    <rPh sb="24" eb="26">
      <t>チタイ</t>
    </rPh>
    <rPh sb="28" eb="30">
      <t>テイシュツ</t>
    </rPh>
    <phoneticPr fontId="1"/>
  </si>
  <si>
    <t>原材料、製造工程、製造場所・設備を変更する場合、顧客に連絡する手順を定めている</t>
    <rPh sb="0" eb="3">
      <t>ゲンザイリョウ</t>
    </rPh>
    <rPh sb="4" eb="6">
      <t>セイゾウ</t>
    </rPh>
    <rPh sb="6" eb="8">
      <t>コウテイ</t>
    </rPh>
    <rPh sb="9" eb="11">
      <t>セイゾウ</t>
    </rPh>
    <rPh sb="11" eb="13">
      <t>バショ</t>
    </rPh>
    <rPh sb="14" eb="16">
      <t>セツビ</t>
    </rPh>
    <rPh sb="17" eb="19">
      <t>ヘンコウ</t>
    </rPh>
    <rPh sb="21" eb="23">
      <t>バアイ</t>
    </rPh>
    <rPh sb="24" eb="26">
      <t>コキャク</t>
    </rPh>
    <rPh sb="27" eb="29">
      <t>レンラク</t>
    </rPh>
    <rPh sb="31" eb="33">
      <t>テジュン</t>
    </rPh>
    <rPh sb="34" eb="35">
      <t>サダ</t>
    </rPh>
    <phoneticPr fontId="1"/>
  </si>
  <si>
    <t>含有化学物質に関し不適合が判明した場合、顧客に連絡する手順を定めている</t>
    <rPh sb="0" eb="2">
      <t>ガンユウ</t>
    </rPh>
    <rPh sb="2" eb="4">
      <t>カガク</t>
    </rPh>
    <rPh sb="4" eb="6">
      <t>ブッシツ</t>
    </rPh>
    <rPh sb="7" eb="8">
      <t>カン</t>
    </rPh>
    <rPh sb="9" eb="12">
      <t>フテキゴウ</t>
    </rPh>
    <rPh sb="13" eb="15">
      <t>ハンメイ</t>
    </rPh>
    <rPh sb="17" eb="19">
      <t>バアイ</t>
    </rPh>
    <rPh sb="20" eb="22">
      <t>コキャク</t>
    </rPh>
    <rPh sb="23" eb="25">
      <t>レンラク</t>
    </rPh>
    <rPh sb="27" eb="29">
      <t>テジュン</t>
    </rPh>
    <rPh sb="30" eb="31">
      <t>サダ</t>
    </rPh>
    <phoneticPr fontId="1"/>
  </si>
  <si>
    <t>化学物質に関する法規制の内容を把握し、遵守している</t>
    <rPh sb="0" eb="2">
      <t>カガク</t>
    </rPh>
    <rPh sb="2" eb="4">
      <t>ブッシツ</t>
    </rPh>
    <rPh sb="5" eb="6">
      <t>カン</t>
    </rPh>
    <rPh sb="8" eb="9">
      <t>ホウ</t>
    </rPh>
    <rPh sb="9" eb="11">
      <t>キセイ</t>
    </rPh>
    <rPh sb="12" eb="14">
      <t>ナイヨウ</t>
    </rPh>
    <rPh sb="15" eb="17">
      <t>ハアク</t>
    </rPh>
    <rPh sb="19" eb="21">
      <t>ジュンシュ</t>
    </rPh>
    <phoneticPr fontId="1"/>
  </si>
  <si>
    <t>化学物質に関し、自社の管理基準（使用禁止、削減、管理など）を定めている</t>
    <rPh sb="0" eb="2">
      <t>カガク</t>
    </rPh>
    <rPh sb="2" eb="4">
      <t>ブッシツ</t>
    </rPh>
    <rPh sb="5" eb="6">
      <t>カン</t>
    </rPh>
    <rPh sb="8" eb="10">
      <t>ジシャ</t>
    </rPh>
    <rPh sb="11" eb="13">
      <t>カンリ</t>
    </rPh>
    <rPh sb="13" eb="15">
      <t>キジュン</t>
    </rPh>
    <rPh sb="16" eb="18">
      <t>シヨウ</t>
    </rPh>
    <rPh sb="18" eb="20">
      <t>キンシ</t>
    </rPh>
    <rPh sb="21" eb="23">
      <t>サクゲン</t>
    </rPh>
    <rPh sb="24" eb="26">
      <t>カンリ</t>
    </rPh>
    <rPh sb="30" eb="31">
      <t>サダ</t>
    </rPh>
    <phoneticPr fontId="1"/>
  </si>
  <si>
    <t>製品が顧客の化学物質管理要求に適合していることを確認している</t>
    <rPh sb="0" eb="2">
      <t>セイヒン</t>
    </rPh>
    <rPh sb="3" eb="5">
      <t>コキャク</t>
    </rPh>
    <rPh sb="6" eb="8">
      <t>カガク</t>
    </rPh>
    <rPh sb="8" eb="10">
      <t>ブッシツ</t>
    </rPh>
    <rPh sb="10" eb="12">
      <t>カンリ</t>
    </rPh>
    <rPh sb="12" eb="14">
      <t>ヨウキュウ</t>
    </rPh>
    <rPh sb="15" eb="17">
      <t>テキゴウ</t>
    </rPh>
    <rPh sb="24" eb="26">
      <t>カクニン</t>
    </rPh>
    <phoneticPr fontId="1"/>
  </si>
  <si>
    <t>調達先、外注先に自社の管理基準や顧客要求を提示している</t>
    <rPh sb="0" eb="3">
      <t>チョウタツサキ</t>
    </rPh>
    <rPh sb="4" eb="6">
      <t>ガイチュウ</t>
    </rPh>
    <rPh sb="6" eb="7">
      <t>サキ</t>
    </rPh>
    <rPh sb="8" eb="10">
      <t>ジシャ</t>
    </rPh>
    <rPh sb="11" eb="13">
      <t>カンリ</t>
    </rPh>
    <rPh sb="13" eb="15">
      <t>キジュン</t>
    </rPh>
    <rPh sb="16" eb="18">
      <t>コキャク</t>
    </rPh>
    <rPh sb="18" eb="20">
      <t>ヨウキュウ</t>
    </rPh>
    <rPh sb="21" eb="23">
      <t>テイジ</t>
    </rPh>
    <phoneticPr fontId="1"/>
  </si>
  <si>
    <t>EMS</t>
    <phoneticPr fontId="1"/>
  </si>
  <si>
    <t>CMS</t>
    <phoneticPr fontId="1"/>
  </si>
  <si>
    <t>QMS</t>
    <phoneticPr fontId="1"/>
  </si>
  <si>
    <t>G調達</t>
    <rPh sb="1" eb="3">
      <t>チョウタツ</t>
    </rPh>
    <phoneticPr fontId="1"/>
  </si>
  <si>
    <t>ISO14001認証取得済</t>
    <rPh sb="8" eb="10">
      <t>ニンショウ</t>
    </rPh>
    <rPh sb="10" eb="12">
      <t>シュトク</t>
    </rPh>
    <rPh sb="12" eb="13">
      <t>スミ</t>
    </rPh>
    <phoneticPr fontId="1"/>
  </si>
  <si>
    <t>ISO14001認証取得予定</t>
    <rPh sb="8" eb="10">
      <t>ニンショウ</t>
    </rPh>
    <rPh sb="10" eb="12">
      <t>シュトク</t>
    </rPh>
    <rPh sb="12" eb="14">
      <t>ヨテイ</t>
    </rPh>
    <phoneticPr fontId="1"/>
  </si>
  <si>
    <t>ISO14001と同等のEMSを構築済</t>
    <rPh sb="9" eb="11">
      <t>ドウトウ</t>
    </rPh>
    <rPh sb="16" eb="18">
      <t>コウチク</t>
    </rPh>
    <rPh sb="18" eb="19">
      <t>スミ</t>
    </rPh>
    <phoneticPr fontId="1"/>
  </si>
  <si>
    <t>EMSは構築していないが環境活動を実施中</t>
    <rPh sb="4" eb="6">
      <t>コウチク</t>
    </rPh>
    <rPh sb="12" eb="14">
      <t>カンキョウ</t>
    </rPh>
    <rPh sb="14" eb="16">
      <t>カツドウ</t>
    </rPh>
    <rPh sb="17" eb="19">
      <t>ジッシ</t>
    </rPh>
    <rPh sb="19" eb="20">
      <t>ナカ</t>
    </rPh>
    <phoneticPr fontId="1"/>
  </si>
  <si>
    <t>CMS</t>
    <phoneticPr fontId="1"/>
  </si>
  <si>
    <t>QMS</t>
    <phoneticPr fontId="1"/>
  </si>
  <si>
    <t>ISO9001認証取得済</t>
    <rPh sb="7" eb="9">
      <t>ニンショウ</t>
    </rPh>
    <rPh sb="9" eb="11">
      <t>シュトク</t>
    </rPh>
    <rPh sb="11" eb="12">
      <t>スミ</t>
    </rPh>
    <phoneticPr fontId="1"/>
  </si>
  <si>
    <t>ISO9001認証取得予定</t>
    <rPh sb="7" eb="9">
      <t>ニンショウ</t>
    </rPh>
    <rPh sb="9" eb="11">
      <t>シュトク</t>
    </rPh>
    <rPh sb="11" eb="13">
      <t>ヨテイ</t>
    </rPh>
    <phoneticPr fontId="1"/>
  </si>
  <si>
    <t>ISO9001と同等のQMSを構築済</t>
    <rPh sb="8" eb="10">
      <t>ドウトウ</t>
    </rPh>
    <rPh sb="15" eb="17">
      <t>コウチク</t>
    </rPh>
    <rPh sb="17" eb="18">
      <t>スミ</t>
    </rPh>
    <phoneticPr fontId="1"/>
  </si>
  <si>
    <t>予定なし</t>
    <rPh sb="0" eb="2">
      <t>ヨテイ</t>
    </rPh>
    <phoneticPr fontId="1"/>
  </si>
  <si>
    <t>CMS構築中または予定</t>
    <rPh sb="3" eb="6">
      <t>コウチクチュウ</t>
    </rPh>
    <rPh sb="9" eb="11">
      <t>ヨテイ</t>
    </rPh>
    <phoneticPr fontId="1"/>
  </si>
  <si>
    <t>生産材、文具など広く実施</t>
    <rPh sb="0" eb="1">
      <t>セイ</t>
    </rPh>
    <rPh sb="1" eb="2">
      <t>サン</t>
    </rPh>
    <rPh sb="2" eb="3">
      <t>ザイ</t>
    </rPh>
    <rPh sb="4" eb="6">
      <t>ブング</t>
    </rPh>
    <rPh sb="8" eb="9">
      <t>ヒロ</t>
    </rPh>
    <rPh sb="10" eb="12">
      <t>ジッシ</t>
    </rPh>
    <phoneticPr fontId="1"/>
  </si>
  <si>
    <t>文具・OA機器などを対象に実施</t>
    <rPh sb="0" eb="2">
      <t>ブング</t>
    </rPh>
    <rPh sb="5" eb="7">
      <t>キキ</t>
    </rPh>
    <rPh sb="10" eb="12">
      <t>タイショウ</t>
    </rPh>
    <rPh sb="13" eb="15">
      <t>ジッシ</t>
    </rPh>
    <phoneticPr fontId="1"/>
  </si>
  <si>
    <t>計画中</t>
    <rPh sb="0" eb="3">
      <t>ケイカクチュウ</t>
    </rPh>
    <phoneticPr fontId="1"/>
  </si>
  <si>
    <t>認定会社</t>
    <rPh sb="0" eb="2">
      <t>ニンテイ</t>
    </rPh>
    <rPh sb="2" eb="4">
      <t>カイシャ</t>
    </rPh>
    <phoneticPr fontId="1"/>
  </si>
  <si>
    <t>ｸﾞﾘｰﾝ調達</t>
    <rPh sb="5" eb="7">
      <t>チョウタツ</t>
    </rPh>
    <phoneticPr fontId="1"/>
  </si>
  <si>
    <t>　認定会社</t>
    <rPh sb="1" eb="3">
      <t>ニンテイ</t>
    </rPh>
    <rPh sb="3" eb="5">
      <t>カイシャ</t>
    </rPh>
    <phoneticPr fontId="1"/>
  </si>
  <si>
    <t>原材料の含有化学物質情報を調達先から入手し、自社及び顧客の要求に適合することを確認している</t>
    <rPh sb="0" eb="3">
      <t>ゲンザイリョウ</t>
    </rPh>
    <rPh sb="4" eb="6">
      <t>ガンユウ</t>
    </rPh>
    <rPh sb="6" eb="8">
      <t>カガク</t>
    </rPh>
    <rPh sb="8" eb="10">
      <t>ブッシツ</t>
    </rPh>
    <rPh sb="10" eb="12">
      <t>ジョウホウ</t>
    </rPh>
    <rPh sb="13" eb="15">
      <t>チョウタツ</t>
    </rPh>
    <rPh sb="15" eb="16">
      <t>サキ</t>
    </rPh>
    <rPh sb="18" eb="20">
      <t>ニュウシュ</t>
    </rPh>
    <rPh sb="22" eb="24">
      <t>ジシャ</t>
    </rPh>
    <rPh sb="24" eb="25">
      <t>オヨ</t>
    </rPh>
    <rPh sb="26" eb="28">
      <t>コキャク</t>
    </rPh>
    <rPh sb="29" eb="31">
      <t>ヨウキュウ</t>
    </rPh>
    <rPh sb="32" eb="34">
      <t>テキゴウ</t>
    </rPh>
    <phoneticPr fontId="1"/>
  </si>
  <si>
    <t>当社を含め、顧客の環境要求（EMSの構築、禁止･削減物質の含有禁止等）を把握し管理している</t>
    <rPh sb="0" eb="2">
      <t>トウシャ</t>
    </rPh>
    <rPh sb="3" eb="4">
      <t>フク</t>
    </rPh>
    <rPh sb="6" eb="8">
      <t>コキャク</t>
    </rPh>
    <rPh sb="9" eb="11">
      <t>カンキョウ</t>
    </rPh>
    <rPh sb="11" eb="13">
      <t>ヨウキュウ</t>
    </rPh>
    <rPh sb="18" eb="20">
      <t>コウチク</t>
    </rPh>
    <rPh sb="21" eb="23">
      <t>キンシ</t>
    </rPh>
    <rPh sb="24" eb="26">
      <t>サクゲン</t>
    </rPh>
    <rPh sb="26" eb="28">
      <t>ブッシツ</t>
    </rPh>
    <rPh sb="29" eb="31">
      <t>ガンユウ</t>
    </rPh>
    <rPh sb="31" eb="33">
      <t>キンシ</t>
    </rPh>
    <rPh sb="33" eb="34">
      <t>ナド</t>
    </rPh>
    <rPh sb="36" eb="38">
      <t>ハアク</t>
    </rPh>
    <phoneticPr fontId="1"/>
  </si>
  <si>
    <t>設問</t>
    <rPh sb="0" eb="2">
      <t>セツモン</t>
    </rPh>
    <phoneticPr fontId="1"/>
  </si>
  <si>
    <t>回答</t>
    <rPh sb="0" eb="2">
      <t>カイトウ</t>
    </rPh>
    <phoneticPr fontId="1"/>
  </si>
  <si>
    <t>QMS</t>
    <phoneticPr fontId="1"/>
  </si>
  <si>
    <t>①</t>
    <phoneticPr fontId="1"/>
  </si>
  <si>
    <t>⑧</t>
    <phoneticPr fontId="1"/>
  </si>
  <si>
    <t>⑪</t>
    <phoneticPr fontId="1"/>
  </si>
  <si>
    <t>⑫</t>
    <phoneticPr fontId="1"/>
  </si>
  <si>
    <t>⑬</t>
    <phoneticPr fontId="1"/>
  </si>
  <si>
    <t>⑮</t>
    <phoneticPr fontId="1"/>
  </si>
  <si>
    <t>⑯</t>
    <phoneticPr fontId="1"/>
  </si>
  <si>
    <t>⑱</t>
    <phoneticPr fontId="1"/>
  </si>
  <si>
    <t>⑳</t>
    <phoneticPr fontId="1"/>
  </si>
  <si>
    <t>No</t>
    <phoneticPr fontId="1"/>
  </si>
  <si>
    <t>１．</t>
    <phoneticPr fontId="1"/>
  </si>
  <si>
    <t>２．</t>
    <phoneticPr fontId="1"/>
  </si>
  <si>
    <t>＜三洋化成工業㈱調査用＞</t>
    <rPh sb="1" eb="3">
      <t>サンヨウ</t>
    </rPh>
    <rPh sb="3" eb="5">
      <t>カセイ</t>
    </rPh>
    <rPh sb="5" eb="7">
      <t>コウギョウ</t>
    </rPh>
    <rPh sb="8" eb="10">
      <t>チョウサ</t>
    </rPh>
    <rPh sb="10" eb="11">
      <t>ヨウ</t>
    </rPh>
    <phoneticPr fontId="1"/>
  </si>
  <si>
    <t>は選択肢の中から選択してください。</t>
    <rPh sb="1" eb="4">
      <t>センタクシ</t>
    </rPh>
    <rPh sb="5" eb="6">
      <t>ナカ</t>
    </rPh>
    <rPh sb="8" eb="10">
      <t>センタク</t>
    </rPh>
    <phoneticPr fontId="1"/>
  </si>
  <si>
    <t>環境ﾏﾈｼﾞﾒﾝﾄｼｽﾃﾑ（EMS)、化学物質管理ｼｽﾃﾑ（CMS)、品質ﾏﾈｼﾞﾒﾝﾄｼｽﾃﾑ（QMS)、ｸﾞﾘｰﾝ調達の状況</t>
    <rPh sb="0" eb="2">
      <t>カンキョウ</t>
    </rPh>
    <rPh sb="19" eb="21">
      <t>カガク</t>
    </rPh>
    <rPh sb="21" eb="23">
      <t>ブッシツ</t>
    </rPh>
    <rPh sb="23" eb="25">
      <t>カンリ</t>
    </rPh>
    <rPh sb="35" eb="37">
      <t>ヒンシツ</t>
    </rPh>
    <rPh sb="59" eb="61">
      <t>チョウタツ</t>
    </rPh>
    <rPh sb="62" eb="64">
      <t>ジョウキョウ</t>
    </rPh>
    <phoneticPr fontId="1"/>
  </si>
  <si>
    <t>EMS *1</t>
    <phoneticPr fontId="1"/>
  </si>
  <si>
    <t>CMS *2</t>
    <phoneticPr fontId="1"/>
  </si>
  <si>
    <t>環境・化学物質管理調査票（原料、容器･包装材、委託品、購入製品関係）</t>
    <rPh sb="0" eb="2">
      <t>カンキョウ</t>
    </rPh>
    <rPh sb="3" eb="5">
      <t>カガク</t>
    </rPh>
    <rPh sb="5" eb="7">
      <t>ブッシツ</t>
    </rPh>
    <rPh sb="7" eb="9">
      <t>カンリ</t>
    </rPh>
    <rPh sb="9" eb="12">
      <t>チョウサヒョウ</t>
    </rPh>
    <rPh sb="13" eb="15">
      <t>ゲンリョウ</t>
    </rPh>
    <rPh sb="16" eb="18">
      <t>ヨウキ</t>
    </rPh>
    <rPh sb="19" eb="21">
      <t>ホウソウ</t>
    </rPh>
    <rPh sb="21" eb="22">
      <t>ザイ</t>
    </rPh>
    <rPh sb="23" eb="26">
      <t>イタクヒン</t>
    </rPh>
    <rPh sb="27" eb="29">
      <t>コウニュウ</t>
    </rPh>
    <rPh sb="29" eb="31">
      <t>セイヒン</t>
    </rPh>
    <rPh sb="31" eb="33">
      <t>カンケイ</t>
    </rPh>
    <phoneticPr fontId="1"/>
  </si>
  <si>
    <t>部署名</t>
    <rPh sb="0" eb="2">
      <t>ブショ</t>
    </rPh>
    <rPh sb="2" eb="3">
      <t>ナ</t>
    </rPh>
    <phoneticPr fontId="1"/>
  </si>
  <si>
    <t>ご氏名</t>
    <rPh sb="1" eb="3">
      <t>シメイ</t>
    </rPh>
    <phoneticPr fontId="1"/>
  </si>
  <si>
    <t>連絡先</t>
    <rPh sb="0" eb="3">
      <t>レンラクサキ</t>
    </rPh>
    <phoneticPr fontId="1"/>
  </si>
  <si>
    <t>役職</t>
    <rPh sb="0" eb="2">
      <t>ヤクショク</t>
    </rPh>
    <phoneticPr fontId="1"/>
  </si>
  <si>
    <t>ISO14001以外の主なEMS：ｴｺｱｸｼｮﾝ21、KES（京のｱｼﾞｪﾝﾀﾞ21ﾌｫｰﾗﾑ）など</t>
  </si>
  <si>
    <t>回答年月日</t>
    <rPh sb="0" eb="2">
      <t>カイトウ</t>
    </rPh>
    <rPh sb="2" eb="5">
      <t>ネンガッピ</t>
    </rPh>
    <phoneticPr fontId="1"/>
  </si>
  <si>
    <t>TEL</t>
    <phoneticPr fontId="1"/>
  </si>
  <si>
    <t>E-Mail</t>
    <phoneticPr fontId="1"/>
  </si>
  <si>
    <t>回答者</t>
    <rPh sb="0" eb="2">
      <t>カイトウ</t>
    </rPh>
    <rPh sb="2" eb="3">
      <t>シャ</t>
    </rPh>
    <phoneticPr fontId="1"/>
  </si>
  <si>
    <t>会社名、事業所</t>
    <rPh sb="0" eb="2">
      <t>カイシャ</t>
    </rPh>
    <rPh sb="2" eb="3">
      <t>ナ</t>
    </rPh>
    <rPh sb="4" eb="7">
      <t>ジギョウショ</t>
    </rPh>
    <phoneticPr fontId="1"/>
  </si>
  <si>
    <t>RoHS</t>
    <phoneticPr fontId="1"/>
  </si>
  <si>
    <t>不明</t>
    <rPh sb="0" eb="2">
      <t>フメイ</t>
    </rPh>
    <phoneticPr fontId="1"/>
  </si>
  <si>
    <t>使用物質名</t>
    <rPh sb="0" eb="2">
      <t>シヨウ</t>
    </rPh>
    <rPh sb="2" eb="4">
      <t>ブッシツ</t>
    </rPh>
    <rPh sb="4" eb="5">
      <t>ナ</t>
    </rPh>
    <phoneticPr fontId="1"/>
  </si>
  <si>
    <t>取り扱っており全廃を推進中</t>
    <rPh sb="0" eb="1">
      <t>ト</t>
    </rPh>
    <rPh sb="2" eb="3">
      <t>アツカ</t>
    </rPh>
    <rPh sb="7" eb="9">
      <t>ゼンパイ</t>
    </rPh>
    <rPh sb="10" eb="13">
      <t>スイシンチュウ</t>
    </rPh>
    <phoneticPr fontId="1"/>
  </si>
  <si>
    <t>取り扱っているが全廃予定なし</t>
    <rPh sb="0" eb="1">
      <t>ト</t>
    </rPh>
    <rPh sb="2" eb="3">
      <t>アツカ</t>
    </rPh>
    <rPh sb="8" eb="10">
      <t>ゼンパイ</t>
    </rPh>
    <rPh sb="10" eb="12">
      <t>ヨテイ</t>
    </rPh>
    <phoneticPr fontId="1"/>
  </si>
  <si>
    <t>　開始時期</t>
    <rPh sb="1" eb="3">
      <t>カイシ</t>
    </rPh>
    <rPh sb="3" eb="5">
      <t>ジキ</t>
    </rPh>
    <phoneticPr fontId="1"/>
  </si>
  <si>
    <t>　管理ｼｽﾃﾑの状況</t>
    <rPh sb="1" eb="3">
      <t>カンリ</t>
    </rPh>
    <rPh sb="8" eb="10">
      <t>ジョウキョウ</t>
    </rPh>
    <phoneticPr fontId="1"/>
  </si>
  <si>
    <t>*1</t>
    <phoneticPr fontId="1"/>
  </si>
  <si>
    <t>*2</t>
    <phoneticPr fontId="1"/>
  </si>
  <si>
    <t>評価</t>
    <rPh sb="0" eb="2">
      <t>ヒョウカ</t>
    </rPh>
    <phoneticPr fontId="1"/>
  </si>
  <si>
    <t>環境管理</t>
    <rPh sb="0" eb="2">
      <t>カンキョウ</t>
    </rPh>
    <rPh sb="2" eb="4">
      <t>カンリ</t>
    </rPh>
    <phoneticPr fontId="1"/>
  </si>
  <si>
    <t>化学物質管理</t>
    <rPh sb="0" eb="2">
      <t>カガク</t>
    </rPh>
    <rPh sb="2" eb="4">
      <t>ブッシツ</t>
    </rPh>
    <rPh sb="4" eb="6">
      <t>カンリ</t>
    </rPh>
    <phoneticPr fontId="1"/>
  </si>
  <si>
    <t>評価ﾎﾟｲﾝﾄ</t>
    <rPh sb="0" eb="2">
      <t>ヒョウカ</t>
    </rPh>
    <phoneticPr fontId="1"/>
  </si>
  <si>
    <t>評価ﾗﾝｸ</t>
    <rPh sb="0" eb="2">
      <t>ヒョウカ</t>
    </rPh>
    <phoneticPr fontId="1"/>
  </si>
  <si>
    <t>ＡＡ</t>
    <phoneticPr fontId="1"/>
  </si>
  <si>
    <t>Ａ</t>
    <phoneticPr fontId="1"/>
  </si>
  <si>
    <t>Ｂ</t>
    <phoneticPr fontId="1"/>
  </si>
  <si>
    <t>Ｃ</t>
    <phoneticPr fontId="1"/>
  </si>
  <si>
    <t>【三洋化成使用欄】</t>
    <rPh sb="1" eb="3">
      <t>サンヨウ</t>
    </rPh>
    <rPh sb="3" eb="5">
      <t>カセイ</t>
    </rPh>
    <rPh sb="5" eb="7">
      <t>シヨウ</t>
    </rPh>
    <rPh sb="7" eb="8">
      <t>ラン</t>
    </rPh>
    <phoneticPr fontId="1"/>
  </si>
  <si>
    <t>ﾗﾝｸ</t>
    <phoneticPr fontId="1"/>
  </si>
  <si>
    <t>ﾎﾟｲﾝﾄ</t>
    <phoneticPr fontId="1"/>
  </si>
  <si>
    <t>E-Mail</t>
    <phoneticPr fontId="1"/>
  </si>
  <si>
    <t>TEL</t>
    <phoneticPr fontId="1"/>
  </si>
  <si>
    <t>①</t>
  </si>
  <si>
    <t>②</t>
  </si>
  <si>
    <t>③</t>
  </si>
  <si>
    <t>④</t>
  </si>
  <si>
    <t>⑤</t>
  </si>
  <si>
    <t>⑥</t>
  </si>
  <si>
    <t>⑦</t>
  </si>
  <si>
    <t>⑧</t>
  </si>
  <si>
    <t>⑨</t>
  </si>
  <si>
    <t>⑩</t>
  </si>
  <si>
    <t>⑪</t>
  </si>
  <si>
    <t>⑫</t>
  </si>
  <si>
    <t>⑬</t>
  </si>
  <si>
    <t>⑭</t>
  </si>
  <si>
    <t>⑮</t>
  </si>
  <si>
    <t>⑯</t>
  </si>
  <si>
    <t>⑰</t>
  </si>
  <si>
    <t>⑱</t>
  </si>
  <si>
    <t>⑲</t>
  </si>
  <si>
    <t>⑳</t>
  </si>
  <si>
    <t>化学物質管理設問</t>
    <rPh sb="0" eb="2">
      <t>カガク</t>
    </rPh>
    <rPh sb="2" eb="4">
      <t>ブッシツ</t>
    </rPh>
    <rPh sb="4" eb="6">
      <t>カンリ</t>
    </rPh>
    <rPh sb="6" eb="8">
      <t>セツモン</t>
    </rPh>
    <phoneticPr fontId="1"/>
  </si>
  <si>
    <t>環境管理設問</t>
    <rPh sb="0" eb="2">
      <t>カンキョウ</t>
    </rPh>
    <rPh sb="2" eb="4">
      <t>カンリ</t>
    </rPh>
    <rPh sb="4" eb="6">
      <t>セツモン</t>
    </rPh>
    <phoneticPr fontId="1"/>
  </si>
  <si>
    <t>RoHS取扱</t>
    <rPh sb="4" eb="6">
      <t>トリアツカイ</t>
    </rPh>
    <phoneticPr fontId="1"/>
  </si>
  <si>
    <t>混入防止策</t>
    <rPh sb="0" eb="2">
      <t>コンニュウ</t>
    </rPh>
    <rPh sb="2" eb="4">
      <t>ボウシ</t>
    </rPh>
    <rPh sb="4" eb="5">
      <t>サク</t>
    </rPh>
    <phoneticPr fontId="1"/>
  </si>
  <si>
    <t>POINT</t>
    <phoneticPr fontId="1"/>
  </si>
  <si>
    <t>特に活動していない</t>
    <rPh sb="0" eb="1">
      <t>トク</t>
    </rPh>
    <rPh sb="2" eb="4">
      <t>カツドウ</t>
    </rPh>
    <phoneticPr fontId="1"/>
  </si>
  <si>
    <t>不具合が生じた場合、当該ロットに使用した原料ロット、工程、出荷先などのトレースが可能である</t>
    <rPh sb="0" eb="3">
      <t>フグアイ</t>
    </rPh>
    <rPh sb="4" eb="5">
      <t>ショウ</t>
    </rPh>
    <rPh sb="7" eb="9">
      <t>バアイ</t>
    </rPh>
    <rPh sb="10" eb="12">
      <t>トウガイ</t>
    </rPh>
    <rPh sb="16" eb="18">
      <t>シヨウ</t>
    </rPh>
    <rPh sb="20" eb="22">
      <t>ゲンリョウ</t>
    </rPh>
    <rPh sb="26" eb="28">
      <t>コウテイ</t>
    </rPh>
    <rPh sb="29" eb="31">
      <t>シュッカ</t>
    </rPh>
    <rPh sb="31" eb="32">
      <t>サキ</t>
    </rPh>
    <rPh sb="40" eb="42">
      <t>カノウ</t>
    </rPh>
    <phoneticPr fontId="1"/>
  </si>
  <si>
    <t>配点</t>
    <rPh sb="0" eb="2">
      <t>ハイテン</t>
    </rPh>
    <phoneticPr fontId="1"/>
  </si>
  <si>
    <t>生産材を対象に実施</t>
    <rPh sb="0" eb="1">
      <t>セイ</t>
    </rPh>
    <rPh sb="1" eb="2">
      <t>サン</t>
    </rPh>
    <rPh sb="2" eb="3">
      <t>ザイ</t>
    </rPh>
    <rPh sb="4" eb="6">
      <t>タイショウ</t>
    </rPh>
    <rPh sb="7" eb="9">
      <t>ジッシ</t>
    </rPh>
    <phoneticPr fontId="1"/>
  </si>
  <si>
    <t>９０－１００</t>
    <phoneticPr fontId="1"/>
  </si>
  <si>
    <t>５０未満</t>
    <rPh sb="2" eb="4">
      <t>ミマン</t>
    </rPh>
    <phoneticPr fontId="1"/>
  </si>
  <si>
    <t>＜評価結果＞</t>
    <rPh sb="1" eb="3">
      <t>ヒョウカ</t>
    </rPh>
    <rPh sb="3" eb="5">
      <t>ケッカ</t>
    </rPh>
    <phoneticPr fontId="1"/>
  </si>
  <si>
    <t>　　目安：（５：取り組んでおりほぼ実践している、３：取り組んでいるが十分でない、１：これから取り組む、0：非該当）</t>
    <rPh sb="53" eb="56">
      <t>ヒガイトウ</t>
    </rPh>
    <phoneticPr fontId="1"/>
  </si>
  <si>
    <t>８０－９０</t>
    <phoneticPr fontId="1"/>
  </si>
  <si>
    <t>５０－８０</t>
    <phoneticPr fontId="1"/>
  </si>
  <si>
    <t>QMSは構築していないが品質活動を実施中</t>
    <rPh sb="4" eb="6">
      <t>コウチク</t>
    </rPh>
    <rPh sb="12" eb="14">
      <t>ヒンシツ</t>
    </rPh>
    <rPh sb="14" eb="16">
      <t>カツドウ</t>
    </rPh>
    <rPh sb="17" eb="19">
      <t>ジッシ</t>
    </rPh>
    <rPh sb="19" eb="20">
      <t>ナカ</t>
    </rPh>
    <phoneticPr fontId="1"/>
  </si>
  <si>
    <t>CMS、QMS、G調達の合計（Max３０点）</t>
    <rPh sb="9" eb="11">
      <t>チョウタツ</t>
    </rPh>
    <rPh sb="12" eb="14">
      <t>ゴウケイ</t>
    </rPh>
    <rPh sb="20" eb="21">
      <t>テン</t>
    </rPh>
    <phoneticPr fontId="1"/>
  </si>
  <si>
    <t>非該当は計算に入れない</t>
    <rPh sb="0" eb="3">
      <t>ヒガイトウ</t>
    </rPh>
    <rPh sb="4" eb="6">
      <t>ケイサン</t>
    </rPh>
    <rPh sb="7" eb="8">
      <t>イ</t>
    </rPh>
    <phoneticPr fontId="1"/>
  </si>
  <si>
    <t>製品製造時、充填時に汚染・混入防止措置をとっている</t>
    <rPh sb="0" eb="2">
      <t>セイヒン</t>
    </rPh>
    <rPh sb="2" eb="4">
      <t>セイゾウ</t>
    </rPh>
    <rPh sb="4" eb="5">
      <t>ジ</t>
    </rPh>
    <rPh sb="6" eb="8">
      <t>ジュウテン</t>
    </rPh>
    <rPh sb="8" eb="9">
      <t>ジ</t>
    </rPh>
    <rPh sb="10" eb="12">
      <t>オセン</t>
    </rPh>
    <rPh sb="13" eb="15">
      <t>コンニュウ</t>
    </rPh>
    <rPh sb="15" eb="17">
      <t>ボウシ</t>
    </rPh>
    <rPh sb="17" eb="19">
      <t>ソチ</t>
    </rPh>
    <phoneticPr fontId="1"/>
  </si>
  <si>
    <t>調達先、外注先の化学物質管理の体制や運用状況を評価している</t>
    <rPh sb="0" eb="2">
      <t>チョウタツ</t>
    </rPh>
    <rPh sb="2" eb="3">
      <t>サキ</t>
    </rPh>
    <rPh sb="4" eb="7">
      <t>ガイチュウサキ</t>
    </rPh>
    <rPh sb="8" eb="10">
      <t>カガク</t>
    </rPh>
    <rPh sb="10" eb="12">
      <t>ブッシツ</t>
    </rPh>
    <rPh sb="12" eb="14">
      <t>カンリ</t>
    </rPh>
    <rPh sb="15" eb="17">
      <t>タイセイ</t>
    </rPh>
    <rPh sb="18" eb="20">
      <t>ウンヨウ</t>
    </rPh>
    <rPh sb="20" eb="22">
      <t>ジョウキョウ</t>
    </rPh>
    <rPh sb="23" eb="25">
      <t>ヒョウカ</t>
    </rPh>
    <phoneticPr fontId="1"/>
  </si>
  <si>
    <t>取り扱っていないor全廃済</t>
    <rPh sb="0" eb="1">
      <t>ト</t>
    </rPh>
    <rPh sb="2" eb="3">
      <t>アツカ</t>
    </rPh>
    <rPh sb="10" eb="12">
      <t>ゼンパイ</t>
    </rPh>
    <rPh sb="12" eb="13">
      <t>スミ</t>
    </rPh>
    <phoneticPr fontId="1"/>
  </si>
  <si>
    <t>管理ｼｽﾃﾑ優秀</t>
    <rPh sb="0" eb="2">
      <t>カンリ</t>
    </rPh>
    <rPh sb="6" eb="8">
      <t>ユウシュウ</t>
    </rPh>
    <phoneticPr fontId="1"/>
  </si>
  <si>
    <t>管理ｼｽﾃﾑ良好</t>
    <rPh sb="0" eb="2">
      <t>カンリ</t>
    </rPh>
    <rPh sb="6" eb="8">
      <t>リョウコウ</t>
    </rPh>
    <phoneticPr fontId="1"/>
  </si>
  <si>
    <t>管理ｼｽﾃﾑ要ﾚﾍﾞﾙｱｯﾌﾟ</t>
    <rPh sb="0" eb="2">
      <t>カンリ</t>
    </rPh>
    <rPh sb="6" eb="7">
      <t>ヨウ</t>
    </rPh>
    <phoneticPr fontId="1"/>
  </si>
  <si>
    <t>管理ｼｽﾃﾑ要構築</t>
    <rPh sb="0" eb="2">
      <t>カンリ</t>
    </rPh>
    <rPh sb="6" eb="7">
      <t>ヨウ</t>
    </rPh>
    <rPh sb="7" eb="9">
      <t>コウチク</t>
    </rPh>
    <phoneticPr fontId="1"/>
  </si>
  <si>
    <t>生産活動をしていない（商社機能）</t>
    <rPh sb="0" eb="2">
      <t>セイサン</t>
    </rPh>
    <rPh sb="2" eb="4">
      <t>カツドウ</t>
    </rPh>
    <rPh sb="11" eb="13">
      <t>ショウシャ</t>
    </rPh>
    <rPh sb="13" eb="15">
      <t>キノウ</t>
    </rPh>
    <phoneticPr fontId="1"/>
  </si>
  <si>
    <t>（カウント数）</t>
    <rPh sb="5" eb="6">
      <t>スウ</t>
    </rPh>
    <phoneticPr fontId="1"/>
  </si>
  <si>
    <t>（総得点）</t>
    <rPh sb="1" eb="2">
      <t>ソウ</t>
    </rPh>
    <rPh sb="2" eb="4">
      <t>トクテン</t>
    </rPh>
    <phoneticPr fontId="1"/>
  </si>
  <si>
    <t>E-Mail</t>
  </si>
  <si>
    <t>TEL</t>
  </si>
  <si>
    <t>EMS</t>
  </si>
  <si>
    <t>CMS</t>
  </si>
  <si>
    <t>QMS</t>
  </si>
  <si>
    <t>②</t>
    <phoneticPr fontId="1"/>
  </si>
  <si>
    <t>③</t>
    <phoneticPr fontId="1"/>
  </si>
  <si>
    <t>④</t>
    <phoneticPr fontId="1"/>
  </si>
  <si>
    <t>⑤</t>
    <phoneticPr fontId="1"/>
  </si>
  <si>
    <t>⑥</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</si>
  <si>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</si>
  <si>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</si>
  <si>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</si>
  <si>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</si>
  <si>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</si>
  <si>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</si>
  <si>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</si>
  <si>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</si>
  <si>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</si>
  <si>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</si>
  <si>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</si>
  <si>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EMSpoint</t>
    <phoneticPr fontId="1"/>
  </si>
  <si>
    <t>EMSﾚﾍﾞﾙ</t>
    <phoneticPr fontId="1"/>
  </si>
  <si>
    <t>CMSpoint</t>
    <phoneticPr fontId="1"/>
  </si>
  <si>
    <t>CMSﾚﾍﾞﾙ</t>
    <phoneticPr fontId="1"/>
  </si>
  <si>
    <t>内に記入してください。　</t>
    <rPh sb="0" eb="1">
      <t>ナイ</t>
    </rPh>
    <rPh sb="2" eb="4">
      <t>キニュウ</t>
    </rPh>
    <phoneticPr fontId="1"/>
  </si>
  <si>
    <t>下記①～⑳の設問に、０～５点の評価点を記入してください。</t>
    <rPh sb="0" eb="2">
      <t>カキ</t>
    </rPh>
    <rPh sb="6" eb="8">
      <t>セツモン</t>
    </rPh>
    <rPh sb="13" eb="14">
      <t>テン</t>
    </rPh>
    <rPh sb="15" eb="17">
      <t>ヒョウカ</t>
    </rPh>
    <rPh sb="17" eb="18">
      <t>テン</t>
    </rPh>
    <rPh sb="19" eb="21">
      <t>キニュウ</t>
    </rPh>
    <phoneticPr fontId="1"/>
  </si>
  <si>
    <t>Sony、その他の会社のｸﾞﾘｰﾝﾊﾟｰﾄﾅｰ・CMS認定済み</t>
    <rPh sb="7" eb="8">
      <t>タ</t>
    </rPh>
    <rPh sb="9" eb="11">
      <t>カイシャ</t>
    </rPh>
    <rPh sb="27" eb="30">
      <t>ニンテイズ</t>
    </rPh>
    <phoneticPr fontId="1"/>
  </si>
  <si>
    <t>他社の認定は得ていないが同等のCMSを構築済み</t>
    <rPh sb="0" eb="2">
      <t>タシャ</t>
    </rPh>
    <rPh sb="3" eb="5">
      <t>ニンテイ</t>
    </rPh>
    <rPh sb="6" eb="7">
      <t>エ</t>
    </rPh>
    <rPh sb="12" eb="14">
      <t>ドウトウ</t>
    </rPh>
    <rPh sb="19" eb="22">
      <t>コウチクズ</t>
    </rPh>
    <phoneticPr fontId="1"/>
  </si>
  <si>
    <t>製品含有化学物質(CiP)管理ｶﾞｲﾄﾞﾗｲﾝ(JAMP)、Sony,その他の会社のｸﾞﾘｰﾝﾊﾟｰﾄﾅｰ、他社の認定は得ていないが同等のCMSを構築済みなど</t>
    <rPh sb="37" eb="38">
      <t>タ</t>
    </rPh>
    <rPh sb="39" eb="41">
      <t>カイシャ</t>
    </rPh>
    <phoneticPr fontId="1"/>
  </si>
  <si>
    <t>CMS *2の選択し修正</t>
    <rPh sb="7" eb="9">
      <t>センタク</t>
    </rPh>
    <rPh sb="10" eb="12">
      <t>シュウセイ</t>
    </rPh>
    <phoneticPr fontId="1"/>
  </si>
  <si>
    <t>CMS構築中または予定</t>
    <rPh sb="3" eb="6">
      <t>コウチクチュウ</t>
    </rPh>
    <rPh sb="9" eb="11">
      <t>ヨテイ</t>
    </rPh>
    <phoneticPr fontId="1"/>
  </si>
  <si>
    <t>予定なし</t>
    <rPh sb="0" eb="2">
      <t>ヨテイ</t>
    </rPh>
    <phoneticPr fontId="1"/>
  </si>
  <si>
    <t>https://chemsherpa.net/docs/guidelines</t>
    <phoneticPr fontId="1"/>
  </si>
  <si>
    <t>CiP管理ｶﾞｲﾄﾞﾗｲﾝ(JAMP) :</t>
    <rPh sb="3" eb="5">
      <t>カンリ</t>
    </rPh>
    <phoneticPr fontId="1"/>
  </si>
  <si>
    <t>CiP管理ｶﾞｲﾄﾞﾗｲﾝ(JAMP)</t>
    <phoneticPr fontId="1"/>
  </si>
  <si>
    <t>Sony、その他の会社のｸﾞﾘｰﾝﾊﾟｰﾄﾅｰ・CMS認定済み</t>
    <rPh sb="7" eb="8">
      <t>タ</t>
    </rPh>
    <rPh sb="9" eb="11">
      <t>カイシャ</t>
    </rPh>
    <rPh sb="27" eb="29">
      <t>ズミ</t>
    </rPh>
    <phoneticPr fontId="1"/>
  </si>
  <si>
    <t>CiP管理ｶﾞｲﾄﾞﾗｲﾝ(JAMP)</t>
    <phoneticPr fontId="1"/>
  </si>
  <si>
    <t>他社の認定は得ていないがSony等と同等のCMSを構築済</t>
    <rPh sb="0" eb="2">
      <t>タシャ</t>
    </rPh>
    <rPh sb="3" eb="5">
      <t>ニンテイ</t>
    </rPh>
    <rPh sb="6" eb="7">
      <t>エ</t>
    </rPh>
    <rPh sb="16" eb="17">
      <t>ナド</t>
    </rPh>
    <rPh sb="18" eb="20">
      <t>ドウトウ</t>
    </rPh>
    <rPh sb="25" eb="27">
      <t>コウチク</t>
    </rPh>
    <rPh sb="27" eb="28">
      <t>スミ</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</si>
</sst>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lt;=999]000;[&lt;=9999]000\-00;000\-0000"/>
    <numFmt numFmtId="177" formatCode="0_);[Red]\(0\)"/>
    <numFmt numFmtId="178" formatCode="0.0_);[Red]\(0.0\)"/>
    <numFmt numFmtId="179" formatCode="0.0_ "/>
  </numFmts>
  <fonts count="12">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u/>
      <sz val="11"/>
      <color indexed="12"/>
      <name val="ＭＳ Ｐゴシック"/>
      <family val="3"/>
      <charset val="128"/>
    </font>
    <font>
      <sz val="20"/>
      <name val="ＭＳ Ｐゴシック"/>
      <family val="3"/>
      <charset val="128"/>
    </font>
    <font>
      <sz val="11"/>
      <color rgb="FFFF0000"/>
      <name val="Times New Roman"/>
      <family val="1"/>
    </font>
    <font>
      <sz val="11"/>
      <color rgb="FFFF0000"/>
      <name val="ＭＳ Ｐゴシック"/>
      <family val="3"/>
      <charset val="128"/>
    </font>
    <font>
      <u/>
      <sz val="8"/>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6"/>
        <bgColor indexed="64"/>
      </patternFill>
    </fill>
    <fill>
      <patternFill patternType="solid">
        <fgColor indexed="22"/>
        <bgColor indexed="64"/>
      </patternFill>
    </fill>
  </fills>
  <borders count="21">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22">
    <xf numFmtId="0" fontId="0" fillId="0" borderId="0" xfId="0"/>
    <xf numFmtId="176" fontId="0" fillId="0" borderId="0" xfId="0" applyNumberFormat="1" applyAlignment="1">
      <alignment vertical="center"/>
    </xf>
    <xf numFmtId="176" fontId="2" fillId="0" borderId="0" xfId="0" applyNumberFormat="1" applyFont="1" applyAlignment="1">
      <alignment vertical="center"/>
    </xf>
    <xf numFmtId="176" fontId="3" fillId="0" borderId="0" xfId="0" applyNumberFormat="1" applyFont="1" applyAlignment="1">
      <alignment vertical="center"/>
    </xf>
    <xf numFmtId="0" fontId="3" fillId="0" borderId="0" xfId="0" applyFont="1"/>
    <xf numFmtId="176" fontId="2" fillId="2" borderId="1" xfId="0" applyNumberFormat="1" applyFont="1" applyFill="1" applyBorder="1" applyAlignment="1">
      <alignment vertical="center"/>
    </xf>
    <xf numFmtId="176" fontId="2" fillId="2" borderId="2" xfId="0" applyNumberFormat="1" applyFont="1" applyFill="1" applyBorder="1" applyAlignment="1">
      <alignment vertical="center"/>
    </xf>
    <xf numFmtId="176" fontId="2" fillId="2" borderId="3" xfId="0" applyNumberFormat="1" applyFont="1" applyFill="1" applyBorder="1" applyAlignment="1">
      <alignment vertical="center"/>
    </xf>
    <xf numFmtId="176" fontId="2" fillId="2" borderId="4" xfId="0" applyNumberFormat="1" applyFont="1" applyFill="1" applyBorder="1" applyAlignment="1">
      <alignment vertical="center"/>
    </xf>
    <xf numFmtId="176" fontId="2" fillId="0" borderId="1" xfId="0" applyNumberFormat="1" applyFont="1" applyBorder="1" applyAlignment="1">
      <alignment vertical="center"/>
    </xf>
    <xf numFmtId="176" fontId="2" fillId="0" borderId="2" xfId="0" applyNumberFormat="1" applyFont="1" applyBorder="1" applyAlignment="1">
      <alignment vertical="center"/>
    </xf>
    <xf numFmtId="176" fontId="2" fillId="0" borderId="5" xfId="0" applyNumberFormat="1" applyFont="1" applyBorder="1" applyAlignment="1">
      <alignment vertical="center"/>
    </xf>
    <xf numFmtId="176" fontId="2" fillId="0" borderId="1" xfId="0" applyNumberFormat="1" applyFont="1" applyBorder="1" applyAlignment="1">
      <alignment horizontal="center" vertical="center"/>
    </xf>
    <xf numFmtId="176" fontId="4" fillId="0" borderId="0" xfId="0" applyNumberFormat="1" applyFont="1" applyAlignment="1">
      <alignment vertical="center"/>
    </xf>
    <xf numFmtId="176" fontId="0" fillId="0" borderId="0" xfId="0" applyNumberFormat="1" applyFill="1" applyBorder="1" applyAlignment="1">
      <alignment vertical="center"/>
    </xf>
    <xf numFmtId="176" fontId="2" fillId="0" borderId="0" xfId="0" applyNumberFormat="1" applyFont="1" applyFill="1" applyBorder="1" applyAlignment="1">
      <alignment vertical="center"/>
    </xf>
    <xf numFmtId="176" fontId="2" fillId="0" borderId="0" xfId="0" quotePrefix="1"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center" vertical="center"/>
    </xf>
    <xf numFmtId="0" fontId="3" fillId="2" borderId="1" xfId="0" applyFont="1" applyFill="1" applyBorder="1" applyAlignment="1">
      <alignment vertical="center"/>
    </xf>
    <xf numFmtId="0" fontId="3" fillId="2" borderId="5" xfId="0" applyFont="1" applyFill="1" applyBorder="1" applyAlignment="1">
      <alignment vertical="center"/>
    </xf>
    <xf numFmtId="0" fontId="3" fillId="0" borderId="0" xfId="0" applyFont="1" applyAlignment="1">
      <alignment horizontal="left" vertical="center"/>
    </xf>
    <xf numFmtId="0" fontId="5" fillId="0" borderId="0" xfId="0" applyFont="1" applyAlignment="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6"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0" xfId="0" applyFont="1" applyFill="1" applyBorder="1" applyAlignment="1">
      <alignment vertical="center" textRotation="255"/>
    </xf>
    <xf numFmtId="0" fontId="3" fillId="0" borderId="0" xfId="0" applyFont="1" applyFill="1" applyBorder="1" applyAlignment="1" applyProtection="1">
      <alignment vertical="center"/>
      <protection locked="0"/>
    </xf>
    <xf numFmtId="0" fontId="3" fillId="0" borderId="0" xfId="0" applyFont="1" applyFill="1" applyBorder="1" applyAlignment="1">
      <alignment vertical="center"/>
    </xf>
    <xf numFmtId="0" fontId="4" fillId="0" borderId="0" xfId="0" applyFont="1" applyAlignment="1">
      <alignment vertical="center"/>
    </xf>
    <xf numFmtId="176" fontId="4" fillId="0" borderId="6" xfId="0" applyNumberFormat="1" applyFont="1" applyBorder="1" applyAlignment="1">
      <alignment vertical="center" wrapText="1"/>
    </xf>
    <xf numFmtId="176" fontId="4" fillId="0" borderId="0" xfId="0" applyNumberFormat="1" applyFont="1" applyBorder="1" applyAlignment="1">
      <alignment vertical="center" wrapText="1"/>
    </xf>
    <xf numFmtId="176" fontId="2" fillId="0" borderId="0" xfId="0" applyNumberFormat="1" applyFont="1" applyFill="1" applyAlignment="1">
      <alignment vertical="center"/>
    </xf>
    <xf numFmtId="0" fontId="3" fillId="0" borderId="2" xfId="0" applyFont="1" applyBorder="1" applyAlignment="1">
      <alignment horizontal="left" vertical="center" indent="1"/>
    </xf>
    <xf numFmtId="0" fontId="3" fillId="0" borderId="7" xfId="0" applyFont="1" applyBorder="1"/>
    <xf numFmtId="0" fontId="3" fillId="3" borderId="7" xfId="0" applyFont="1" applyFill="1" applyBorder="1"/>
    <xf numFmtId="0" fontId="3" fillId="4" borderId="7" xfId="0" applyFont="1" applyFill="1" applyBorder="1"/>
    <xf numFmtId="176" fontId="2" fillId="0" borderId="0" xfId="0" applyNumberFormat="1" applyFont="1" applyAlignment="1">
      <alignment horizontal="left" vertical="center"/>
    </xf>
    <xf numFmtId="179" fontId="3" fillId="4" borderId="7" xfId="0" applyNumberFormat="1" applyFont="1" applyFill="1" applyBorder="1"/>
    <xf numFmtId="179" fontId="3" fillId="3" borderId="7" xfId="0" applyNumberFormat="1" applyFont="1" applyFill="1" applyBorder="1"/>
    <xf numFmtId="176" fontId="2" fillId="0" borderId="0" xfId="0" quotePrefix="1" applyNumberFormat="1" applyFont="1" applyAlignment="1">
      <alignment vertical="center"/>
    </xf>
    <xf numFmtId="0" fontId="3" fillId="5" borderId="7" xfId="0" applyFont="1" applyFill="1" applyBorder="1" applyAlignment="1">
      <alignment vertical="center"/>
    </xf>
    <xf numFmtId="0" fontId="0" fillId="0" borderId="0" xfId="0" applyAlignment="1">
      <alignment vertical="center"/>
    </xf>
    <xf numFmtId="0" fontId="3" fillId="3" borderId="7" xfId="0" applyFont="1" applyFill="1" applyBorder="1" applyAlignment="1">
      <alignment vertical="center"/>
    </xf>
    <xf numFmtId="0" fontId="3" fillId="0" borderId="0" xfId="0" applyFont="1" applyFill="1" applyAlignment="1">
      <alignment vertical="center"/>
    </xf>
    <xf numFmtId="0" fontId="3" fillId="0" borderId="0" xfId="0" quotePrefix="1" applyFont="1" applyFill="1" applyAlignment="1">
      <alignment vertical="center"/>
    </xf>
    <xf numFmtId="176" fontId="9" fillId="0" borderId="0" xfId="0" applyNumberFormat="1" applyFont="1" applyAlignment="1">
      <alignment vertical="center"/>
    </xf>
    <xf numFmtId="176" fontId="9" fillId="0" borderId="0" xfId="0" applyNumberFormat="1" applyFont="1" applyFill="1" applyBorder="1" applyAlignment="1">
      <alignment vertical="center"/>
    </xf>
    <xf numFmtId="176" fontId="10" fillId="0" borderId="0" xfId="0" applyNumberFormat="1" applyFont="1" applyAlignment="1">
      <alignment vertical="center"/>
    </xf>
    <xf numFmtId="176" fontId="10" fillId="0" borderId="0" xfId="0" applyNumberFormat="1" applyFont="1" applyFill="1" applyBorder="1" applyAlignment="1">
      <alignment vertical="center"/>
    </xf>
    <xf numFmtId="176" fontId="11" fillId="0" borderId="0" xfId="1" applyNumberFormat="1" applyFont="1" applyAlignment="1" applyProtection="1">
      <alignment vertical="center"/>
    </xf>
    <xf numFmtId="176" fontId="4" fillId="0" borderId="0" xfId="0" applyNumberFormat="1" applyFont="1" applyBorder="1" applyAlignment="1">
      <alignment horizontal="right" vertical="center"/>
    </xf>
    <xf numFmtId="176" fontId="4" fillId="0" borderId="0" xfId="0" applyNumberFormat="1" applyFont="1" applyFill="1" applyBorder="1" applyAlignment="1">
      <alignment horizontal="left" vertical="center"/>
    </xf>
    <xf numFmtId="176" fontId="4" fillId="0" borderId="0" xfId="0" applyNumberFormat="1" applyFont="1" applyAlignment="1">
      <alignment horizontal="right" vertical="center"/>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8" fillId="0" borderId="11" xfId="0" applyNumberFormat="1"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2" borderId="1" xfId="0" applyNumberFormat="1" applyFont="1" applyFill="1" applyBorder="1" applyAlignment="1" applyProtection="1">
      <alignment horizontal="left" vertical="center"/>
      <protection locked="0"/>
    </xf>
    <xf numFmtId="176" fontId="2" fillId="2" borderId="2" xfId="0" applyNumberFormat="1" applyFont="1" applyFill="1" applyBorder="1" applyAlignment="1" applyProtection="1">
      <alignment horizontal="left" vertical="center"/>
      <protection locked="0"/>
    </xf>
    <xf numFmtId="176" fontId="2" fillId="2" borderId="5" xfId="0" applyNumberFormat="1" applyFont="1" applyFill="1" applyBorder="1" applyAlignment="1" applyProtection="1">
      <alignment horizontal="left" vertical="center"/>
      <protection locked="0"/>
    </xf>
    <xf numFmtId="0" fontId="2" fillId="2" borderId="8" xfId="0" applyNumberFormat="1" applyFont="1" applyFill="1" applyBorder="1" applyAlignment="1" applyProtection="1">
      <alignment horizontal="center" vertical="center"/>
      <protection locked="0"/>
    </xf>
    <xf numFmtId="0" fontId="2" fillId="2" borderId="9" xfId="0" applyNumberFormat="1" applyFont="1" applyFill="1" applyBorder="1" applyAlignment="1" applyProtection="1">
      <alignment horizontal="center" vertical="center"/>
      <protection locked="0"/>
    </xf>
    <xf numFmtId="0" fontId="2" fillId="2" borderId="10" xfId="0" applyNumberFormat="1" applyFont="1" applyFill="1" applyBorder="1" applyAlignment="1" applyProtection="1">
      <alignment horizontal="center" vertical="center"/>
      <protection locked="0"/>
    </xf>
    <xf numFmtId="0" fontId="2" fillId="2" borderId="3" xfId="0" applyNumberFormat="1" applyFont="1" applyFill="1" applyBorder="1" applyAlignment="1" applyProtection="1">
      <alignment horizontal="center" vertical="center"/>
      <protection locked="0"/>
    </xf>
    <xf numFmtId="0" fontId="2" fillId="2" borderId="4" xfId="0" applyNumberFormat="1" applyFont="1" applyFill="1" applyBorder="1" applyAlignment="1" applyProtection="1">
      <alignment horizontal="center" vertical="center"/>
      <protection locked="0"/>
    </xf>
    <xf numFmtId="0" fontId="2" fillId="2" borderId="11" xfId="0" applyNumberFormat="1" applyFont="1" applyFill="1" applyBorder="1" applyAlignment="1" applyProtection="1">
      <alignment horizontal="center" vertical="center"/>
      <protection locked="0"/>
    </xf>
    <xf numFmtId="0" fontId="2" fillId="2" borderId="1" xfId="0" applyNumberFormat="1" applyFont="1" applyFill="1" applyBorder="1" applyAlignment="1" applyProtection="1">
      <alignment horizontal="center" vertical="center"/>
      <protection locked="0"/>
    </xf>
    <xf numFmtId="0" fontId="2" fillId="2" borderId="2" xfId="0" applyNumberFormat="1" applyFont="1" applyFill="1" applyBorder="1" applyAlignment="1" applyProtection="1">
      <alignment horizontal="center" vertical="center"/>
      <protection locked="0"/>
    </xf>
    <xf numFmtId="0" fontId="2" fillId="2" borderId="5"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177" fontId="2" fillId="2" borderId="2" xfId="0" applyNumberFormat="1" applyFont="1" applyFill="1" applyBorder="1" applyAlignment="1" applyProtection="1">
      <alignment horizontal="center" vertical="center"/>
      <protection locked="0"/>
    </xf>
    <xf numFmtId="177" fontId="2" fillId="2" borderId="5" xfId="0" applyNumberFormat="1" applyFont="1" applyFill="1" applyBorder="1" applyAlignment="1" applyProtection="1">
      <alignment horizontal="center" vertical="center"/>
      <protection locked="0"/>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5" xfId="0" applyNumberFormat="1" applyFont="1" applyFill="1" applyBorder="1" applyAlignment="1">
      <alignment horizontal="center" vertical="center"/>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2"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2" borderId="1" xfId="0" applyNumberFormat="1" applyFont="1" applyFill="1" applyBorder="1" applyAlignment="1" applyProtection="1">
      <alignment horizontal="left" vertical="center"/>
      <protection locked="0"/>
    </xf>
    <xf numFmtId="0" fontId="3" fillId="2" borderId="2" xfId="0" applyNumberFormat="1" applyFont="1" applyFill="1" applyBorder="1" applyAlignment="1" applyProtection="1">
      <alignment horizontal="left" vertical="center"/>
      <protection locked="0"/>
    </xf>
    <xf numFmtId="0" fontId="3" fillId="2" borderId="5" xfId="0" applyNumberFormat="1" applyFont="1" applyFill="1" applyBorder="1" applyAlignment="1" applyProtection="1">
      <alignment horizontal="left" vertical="center"/>
      <protection locked="0"/>
    </xf>
    <xf numFmtId="0" fontId="7" fillId="2" borderId="1" xfId="1" applyFont="1" applyFill="1" applyBorder="1" applyAlignment="1" applyProtection="1">
      <alignment horizontal="left" vertical="center"/>
      <protection locked="0"/>
    </xf>
    <xf numFmtId="176" fontId="2" fillId="0" borderId="15" xfId="0" applyNumberFormat="1" applyFont="1"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17" xfId="0"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178" fontId="8" fillId="0" borderId="8" xfId="0" applyNumberFormat="1" applyFont="1" applyBorder="1" applyAlignment="1">
      <alignment horizontal="center" vertical="center"/>
    </xf>
    <xf numFmtId="178" fontId="8" fillId="0" borderId="9" xfId="0" applyNumberFormat="1" applyFont="1" applyBorder="1" applyAlignment="1">
      <alignment horizontal="center" vertical="center"/>
    </xf>
    <xf numFmtId="178" fontId="8" fillId="0" borderId="10"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4" xfId="0" applyNumberFormat="1" applyFont="1" applyBorder="1" applyAlignment="1">
      <alignment horizontal="center" vertical="center"/>
    </xf>
    <xf numFmtId="178" fontId="8" fillId="0" borderId="11"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6" dropStyle="combo" dx="22" fmlaLink="集計表!$B$11" fmlaRange="選択肢!$C$3:$C$8" noThreeD="1" val="0"/>
</file>

<file path=xl/ctrlProps/ctrlProp2.xml><?xml version="1.0" encoding="utf-8"?>
<formControlPr xmlns="http://schemas.microsoft.com/office/spreadsheetml/2009/9/main" objectType="Drop" dropLines="6" dropStyle="combo" dx="22" fmlaLink="集計表!$B$13" fmlaRange="選択肢!$C$10:$C$15" noThreeD="1" val="0"/>
</file>

<file path=xl/ctrlProps/ctrlProp3.xml><?xml version="1.0" encoding="utf-8"?>
<formControlPr xmlns="http://schemas.microsoft.com/office/spreadsheetml/2009/9/main" objectType="Drop" dropLines="6" dropStyle="combo" dx="22" fmlaLink="集計表!$B$16" fmlaRange="選択肢!$C$17:$C$22" noThreeD="1" val="0"/>
</file>

<file path=xl/ctrlProps/ctrlProp4.xml><?xml version="1.0" encoding="utf-8"?>
<formControlPr xmlns="http://schemas.microsoft.com/office/spreadsheetml/2009/9/main" objectType="Drop" dropLines="6" dropStyle="combo" dx="22" fmlaLink="集計表!$B$18" fmlaRange="選択肢!$C$24:$C$29" noThreeD="1" val="0"/>
</file>

<file path=xl/ctrlProps/ctrlProp5.xml><?xml version="1.0" encoding="utf-8"?>
<formControlPr xmlns="http://schemas.microsoft.com/office/spreadsheetml/2009/9/main" objectType="Drop" dropStyle="combo" dx="22"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9</xdr:row>
          <xdr:rowOff>19050</xdr:rowOff>
        </xdr:from>
        <xdr:to>
          <xdr:col>14</xdr:col>
          <xdr:colOff>104775</xdr:colOff>
          <xdr:row>9</xdr:row>
          <xdr:rowOff>209550</xdr:rowOff>
        </xdr:to>
        <xdr:sp macro="" textlink="">
          <xdr:nvSpPr>
            <xdr:cNvPr id="1029" name="Drop Down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19050</xdr:rowOff>
        </xdr:from>
        <xdr:to>
          <xdr:col>14</xdr:col>
          <xdr:colOff>95250</xdr:colOff>
          <xdr:row>10</xdr:row>
          <xdr:rowOff>209550</xdr:rowOff>
        </xdr:to>
        <xdr:sp macro="" textlink="">
          <xdr:nvSpPr>
            <xdr:cNvPr id="1030" name="Drop Down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19050</xdr:rowOff>
        </xdr:from>
        <xdr:to>
          <xdr:col>14</xdr:col>
          <xdr:colOff>85725</xdr:colOff>
          <xdr:row>12</xdr:row>
          <xdr:rowOff>209550</xdr:rowOff>
        </xdr:to>
        <xdr:sp macro="" textlink="">
          <xdr:nvSpPr>
            <xdr:cNvPr id="1031" name="Drop Down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19050</xdr:rowOff>
        </xdr:from>
        <xdr:to>
          <xdr:col>14</xdr:col>
          <xdr:colOff>85725</xdr:colOff>
          <xdr:row>13</xdr:row>
          <xdr:rowOff>209550</xdr:rowOff>
        </xdr:to>
        <xdr:sp macro="" textlink="">
          <xdr:nvSpPr>
            <xdr:cNvPr id="1032" name="Drop Down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xdr:row>
          <xdr:rowOff>28575</xdr:rowOff>
        </xdr:from>
        <xdr:to>
          <xdr:col>11</xdr:col>
          <xdr:colOff>209550</xdr:colOff>
          <xdr:row>2</xdr:row>
          <xdr:rowOff>219075</xdr:rowOff>
        </xdr:to>
        <xdr:sp macro="" textlink="">
          <xdr:nvSpPr>
            <xdr:cNvPr id="1033" name="Drop Down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chemsherpa.net/docs/guideline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68"/>
  <sheetViews>
    <sheetView tabSelected="1" view="pageBreakPreview" zoomScaleNormal="100" workbookViewId="0">
      <selection activeCell="B2" sqref="B2"/>
    </sheetView>
  </sheetViews>
  <sheetFormatPr defaultRowHeight="13.5"/>
  <cols>
    <col min="1" max="2" width="3.625" style="2" customWidth="1"/>
    <col min="3" max="3" width="5.625" style="2" customWidth="1"/>
    <col min="4" max="26" width="3.625" style="2" customWidth="1"/>
    <col min="27" max="27" width="3.625" style="1" customWidth="1"/>
    <col min="28" max="28" width="3.625" style="1" hidden="1" customWidth="1"/>
    <col min="29" max="16384" width="9" style="1"/>
  </cols>
  <sheetData>
    <row r="1" spans="1:41" s="17" customFormat="1" ht="18.75" customHeight="1">
      <c r="A1" s="33" t="s">
        <v>64</v>
      </c>
      <c r="V1" s="48"/>
      <c r="W1" s="49"/>
      <c r="X1" s="48"/>
      <c r="Y1" s="48"/>
      <c r="Z1" s="48"/>
    </row>
    <row r="2" spans="1:41" s="17" customFormat="1" ht="21.75" customHeight="1">
      <c r="D2" s="25" t="s">
        <v>69</v>
      </c>
      <c r="E2" s="22"/>
      <c r="F2" s="22"/>
      <c r="G2" s="22"/>
      <c r="H2" s="22"/>
      <c r="I2" s="22"/>
      <c r="J2" s="22"/>
      <c r="K2" s="22"/>
      <c r="L2" s="22"/>
      <c r="M2" s="22"/>
      <c r="N2" s="22"/>
      <c r="O2" s="22"/>
      <c r="P2" s="22"/>
      <c r="Q2" s="22"/>
      <c r="R2" s="22"/>
      <c r="S2" s="22"/>
      <c r="T2" s="22"/>
      <c r="U2" s="22"/>
      <c r="V2" s="22"/>
      <c r="W2" s="22"/>
      <c r="X2" s="22"/>
      <c r="Y2" s="22"/>
      <c r="Z2" s="22"/>
    </row>
    <row r="3" spans="1:41" s="17" customFormat="1" ht="18" customHeight="1">
      <c r="B3" s="19"/>
      <c r="C3" s="20"/>
      <c r="D3" s="21" t="s">
        <v>176</v>
      </c>
      <c r="E3" s="18"/>
      <c r="F3" s="18"/>
      <c r="G3" s="18"/>
      <c r="H3" s="18"/>
      <c r="I3" s="18"/>
      <c r="J3" s="18"/>
      <c r="K3" s="23"/>
      <c r="L3" s="24"/>
      <c r="M3" s="21" t="s">
        <v>65</v>
      </c>
      <c r="O3" s="18"/>
      <c r="P3" s="18"/>
      <c r="Q3" s="18"/>
      <c r="R3" s="18"/>
      <c r="S3" s="18"/>
      <c r="T3" s="18"/>
      <c r="U3" s="18"/>
      <c r="V3" s="18"/>
      <c r="W3" s="18"/>
      <c r="X3" s="18"/>
      <c r="Y3" s="18"/>
      <c r="Z3" s="18"/>
      <c r="AA3" s="18"/>
      <c r="AB3" s="18"/>
      <c r="AC3" s="18"/>
    </row>
    <row r="4" spans="1:41" s="17" customFormat="1" ht="18" customHeight="1">
      <c r="B4" s="70" t="s">
        <v>79</v>
      </c>
      <c r="C4" s="72"/>
      <c r="D4" s="71"/>
      <c r="E4" s="94"/>
      <c r="F4" s="95"/>
      <c r="G4" s="95"/>
      <c r="H4" s="95"/>
      <c r="I4" s="95"/>
      <c r="J4" s="95"/>
      <c r="K4" s="95"/>
      <c r="L4" s="95"/>
      <c r="M4" s="95"/>
      <c r="N4" s="95"/>
      <c r="O4" s="96"/>
      <c r="P4" s="97" t="s">
        <v>75</v>
      </c>
      <c r="Q4" s="98"/>
      <c r="R4" s="99"/>
      <c r="S4" s="106"/>
      <c r="T4" s="107"/>
      <c r="U4" s="107"/>
      <c r="V4" s="107"/>
      <c r="W4" s="107"/>
      <c r="X4" s="107"/>
      <c r="Y4" s="107"/>
      <c r="Z4" s="108"/>
      <c r="AA4" s="31"/>
      <c r="AB4" s="31"/>
      <c r="AC4" s="31"/>
      <c r="AD4" s="31"/>
      <c r="AE4" s="31"/>
      <c r="AF4" s="31"/>
      <c r="AG4" s="31"/>
      <c r="AH4" s="31"/>
      <c r="AI4" s="31"/>
    </row>
    <row r="5" spans="1:41" s="17" customFormat="1" ht="18" customHeight="1">
      <c r="B5" s="103" t="s">
        <v>78</v>
      </c>
      <c r="C5" s="72" t="s">
        <v>70</v>
      </c>
      <c r="D5" s="71"/>
      <c r="E5" s="94"/>
      <c r="F5" s="95"/>
      <c r="G5" s="95"/>
      <c r="H5" s="95"/>
      <c r="I5" s="95"/>
      <c r="J5" s="95"/>
      <c r="K5" s="95"/>
      <c r="L5" s="95"/>
      <c r="M5" s="95"/>
      <c r="N5" s="95"/>
      <c r="O5" s="95"/>
      <c r="P5" s="95"/>
      <c r="Q5" s="95"/>
      <c r="R5" s="95"/>
      <c r="S5" s="95"/>
      <c r="T5" s="95"/>
      <c r="U5" s="95"/>
      <c r="V5" s="95"/>
      <c r="W5" s="95"/>
      <c r="X5" s="95"/>
      <c r="Y5" s="95"/>
      <c r="Z5" s="96"/>
      <c r="AA5" s="29"/>
      <c r="AB5" s="30"/>
      <c r="AC5" s="32"/>
      <c r="AD5" s="32"/>
      <c r="AE5" s="32"/>
      <c r="AF5" s="31"/>
      <c r="AG5" s="31"/>
      <c r="AH5" s="31"/>
      <c r="AI5" s="31"/>
      <c r="AJ5" s="31"/>
      <c r="AK5" s="31"/>
      <c r="AL5" s="31"/>
      <c r="AM5" s="31"/>
      <c r="AN5" s="31"/>
      <c r="AO5" s="26"/>
    </row>
    <row r="6" spans="1:41" s="17" customFormat="1" ht="18" customHeight="1">
      <c r="B6" s="104"/>
      <c r="C6" s="72" t="s">
        <v>73</v>
      </c>
      <c r="D6" s="71"/>
      <c r="E6" s="94"/>
      <c r="F6" s="95"/>
      <c r="G6" s="95"/>
      <c r="H6" s="95"/>
      <c r="I6" s="95"/>
      <c r="J6" s="95"/>
      <c r="K6" s="95"/>
      <c r="L6" s="95"/>
      <c r="M6" s="95"/>
      <c r="N6" s="95"/>
      <c r="O6" s="96"/>
      <c r="P6" s="100" t="s">
        <v>71</v>
      </c>
      <c r="Q6" s="101"/>
      <c r="R6" s="102"/>
      <c r="S6" s="94"/>
      <c r="T6" s="95"/>
      <c r="U6" s="95"/>
      <c r="V6" s="95"/>
      <c r="W6" s="95"/>
      <c r="X6" s="95"/>
      <c r="Y6" s="95"/>
      <c r="Z6" s="96"/>
      <c r="AA6" s="29"/>
      <c r="AB6" s="30"/>
      <c r="AC6" s="32"/>
      <c r="AD6" s="32"/>
      <c r="AE6" s="32"/>
      <c r="AF6" s="31"/>
      <c r="AG6" s="31"/>
      <c r="AH6" s="31"/>
      <c r="AI6" s="31"/>
      <c r="AJ6" s="31"/>
      <c r="AK6" s="31"/>
      <c r="AL6" s="31"/>
      <c r="AM6" s="31"/>
      <c r="AN6" s="31"/>
    </row>
    <row r="7" spans="1:41" s="17" customFormat="1" ht="18" customHeight="1">
      <c r="B7" s="105"/>
      <c r="C7" s="72" t="s">
        <v>72</v>
      </c>
      <c r="D7" s="71"/>
      <c r="E7" s="100" t="s">
        <v>77</v>
      </c>
      <c r="F7" s="102"/>
      <c r="G7" s="109"/>
      <c r="H7" s="95"/>
      <c r="I7" s="95"/>
      <c r="J7" s="95"/>
      <c r="K7" s="95"/>
      <c r="L7" s="95"/>
      <c r="M7" s="95"/>
      <c r="N7" s="95"/>
      <c r="O7" s="96"/>
      <c r="P7" s="100" t="s">
        <v>76</v>
      </c>
      <c r="Q7" s="101"/>
      <c r="R7" s="102"/>
      <c r="S7" s="94"/>
      <c r="T7" s="95"/>
      <c r="U7" s="95"/>
      <c r="V7" s="95"/>
      <c r="W7" s="95"/>
      <c r="X7" s="95"/>
      <c r="Y7" s="95"/>
      <c r="Z7" s="96"/>
      <c r="AA7" s="29"/>
      <c r="AB7" s="30"/>
      <c r="AC7" s="32"/>
      <c r="AD7" s="32"/>
      <c r="AE7" s="32"/>
      <c r="AF7" s="31"/>
      <c r="AG7" s="31"/>
      <c r="AH7" s="31"/>
      <c r="AI7" s="31"/>
      <c r="AJ7" s="31"/>
      <c r="AK7" s="31"/>
      <c r="AL7" s="31"/>
      <c r="AM7" s="31"/>
      <c r="AN7" s="31"/>
    </row>
    <row r="8" spans="1:41" ht="15" customHeight="1">
      <c r="A8" s="16" t="s">
        <v>62</v>
      </c>
      <c r="B8" s="2" t="s">
        <v>66</v>
      </c>
    </row>
    <row r="9" spans="1:41" ht="18" customHeight="1">
      <c r="A9" s="1"/>
      <c r="B9" s="9" t="s">
        <v>86</v>
      </c>
      <c r="C9" s="10"/>
      <c r="D9" s="10"/>
      <c r="E9" s="10"/>
      <c r="F9" s="10"/>
      <c r="G9" s="10"/>
      <c r="H9" s="10"/>
      <c r="I9" s="10"/>
      <c r="J9" s="10"/>
      <c r="K9" s="10"/>
      <c r="L9" s="10"/>
      <c r="M9" s="10"/>
      <c r="N9" s="10"/>
      <c r="O9" s="10"/>
      <c r="P9" s="9" t="s">
        <v>85</v>
      </c>
      <c r="Q9" s="10"/>
      <c r="R9" s="10"/>
      <c r="S9" s="11"/>
      <c r="AB9" s="52" t="s">
        <v>181</v>
      </c>
    </row>
    <row r="10" spans="1:41" ht="20.100000000000001" customHeight="1">
      <c r="B10" s="73" t="s">
        <v>67</v>
      </c>
      <c r="C10" s="75"/>
      <c r="D10" s="7">
        <v>2</v>
      </c>
      <c r="E10" s="8"/>
      <c r="F10" s="8"/>
      <c r="G10" s="8"/>
      <c r="H10" s="8"/>
      <c r="I10" s="8"/>
      <c r="J10" s="8"/>
      <c r="K10" s="8"/>
      <c r="L10" s="8"/>
      <c r="M10" s="8"/>
      <c r="N10" s="8"/>
      <c r="O10" s="8"/>
      <c r="P10" s="85"/>
      <c r="Q10" s="86"/>
      <c r="R10" s="86"/>
      <c r="S10" s="87"/>
      <c r="T10" s="34"/>
      <c r="U10" s="35"/>
      <c r="V10" s="35"/>
      <c r="W10" s="35"/>
      <c r="X10" s="35"/>
      <c r="Y10" s="35"/>
      <c r="Z10" s="35"/>
      <c r="AA10" s="35"/>
      <c r="AB10" s="52" t="s">
        <v>186</v>
      </c>
      <c r="AD10" s="3"/>
    </row>
    <row r="11" spans="1:41" ht="18.95" customHeight="1">
      <c r="B11" s="58" t="s">
        <v>68</v>
      </c>
      <c r="C11" s="60"/>
      <c r="D11" s="5">
        <v>4</v>
      </c>
      <c r="E11" s="6"/>
      <c r="F11" s="6"/>
      <c r="G11" s="6"/>
      <c r="H11" s="6"/>
      <c r="I11" s="6"/>
      <c r="J11" s="6"/>
      <c r="K11" s="6"/>
      <c r="L11" s="6"/>
      <c r="M11" s="6"/>
      <c r="N11" s="6"/>
      <c r="O11" s="6"/>
      <c r="P11" s="79"/>
      <c r="Q11" s="80"/>
      <c r="R11" s="80"/>
      <c r="S11" s="81"/>
      <c r="T11" s="34"/>
      <c r="U11" s="35"/>
      <c r="V11" s="35"/>
      <c r="W11" s="35"/>
      <c r="X11" s="35"/>
      <c r="Y11" s="35"/>
      <c r="Z11" s="35"/>
      <c r="AA11" s="14"/>
      <c r="AB11" s="53" t="s">
        <v>178</v>
      </c>
      <c r="AD11" s="3"/>
    </row>
    <row r="12" spans="1:41" ht="18" customHeight="1">
      <c r="B12" s="61"/>
      <c r="C12" s="63"/>
      <c r="D12" s="91" t="s">
        <v>44</v>
      </c>
      <c r="E12" s="92"/>
      <c r="F12" s="93"/>
      <c r="G12" s="76"/>
      <c r="H12" s="77"/>
      <c r="I12" s="77"/>
      <c r="J12" s="77"/>
      <c r="K12" s="77"/>
      <c r="L12" s="77"/>
      <c r="M12" s="77"/>
      <c r="N12" s="77"/>
      <c r="O12" s="78"/>
      <c r="P12" s="82"/>
      <c r="Q12" s="83"/>
      <c r="R12" s="83"/>
      <c r="S12" s="84"/>
      <c r="T12" s="34"/>
      <c r="U12" s="35"/>
      <c r="V12" s="35"/>
      <c r="W12" s="35"/>
      <c r="X12" s="35"/>
      <c r="Y12" s="35"/>
      <c r="Z12" s="35"/>
      <c r="AA12" s="14"/>
      <c r="AB12" s="53" t="s">
        <v>179</v>
      </c>
      <c r="AD12" s="3"/>
    </row>
    <row r="13" spans="1:41" ht="18.95" customHeight="1">
      <c r="B13" s="73" t="s">
        <v>51</v>
      </c>
      <c r="C13" s="75"/>
      <c r="D13" s="5">
        <v>2</v>
      </c>
      <c r="E13" s="6"/>
      <c r="F13" s="6"/>
      <c r="G13" s="6"/>
      <c r="H13" s="6"/>
      <c r="I13" s="6"/>
      <c r="J13" s="6"/>
      <c r="K13" s="6"/>
      <c r="L13" s="6"/>
      <c r="M13" s="6"/>
      <c r="N13" s="6"/>
      <c r="O13" s="6"/>
      <c r="P13" s="85"/>
      <c r="Q13" s="86"/>
      <c r="R13" s="86"/>
      <c r="S13" s="87"/>
      <c r="AB13" s="52" t="s">
        <v>182</v>
      </c>
      <c r="AD13" s="3"/>
    </row>
    <row r="14" spans="1:41" ht="18.95" customHeight="1">
      <c r="B14" s="73" t="s">
        <v>45</v>
      </c>
      <c r="C14" s="75"/>
      <c r="D14" s="5">
        <v>2</v>
      </c>
      <c r="E14" s="6"/>
      <c r="F14" s="6"/>
      <c r="G14" s="6"/>
      <c r="H14" s="6"/>
      <c r="I14" s="6"/>
      <c r="J14" s="6"/>
      <c r="K14" s="6"/>
      <c r="L14" s="6"/>
      <c r="M14" s="6"/>
      <c r="N14" s="6"/>
      <c r="O14" s="6"/>
      <c r="P14" s="85"/>
      <c r="Q14" s="86"/>
      <c r="R14" s="86"/>
      <c r="S14" s="87"/>
      <c r="AB14" s="52" t="s">
        <v>183</v>
      </c>
    </row>
    <row r="15" spans="1:41" ht="12" customHeight="1">
      <c r="B15" s="55" t="s">
        <v>87</v>
      </c>
      <c r="C15" s="56" t="s">
        <v>74</v>
      </c>
      <c r="D15" s="15"/>
      <c r="E15" s="15"/>
      <c r="F15" s="15"/>
      <c r="G15" s="15"/>
      <c r="H15" s="15"/>
      <c r="I15" s="15"/>
      <c r="J15" s="15"/>
      <c r="K15" s="15"/>
      <c r="L15" s="15"/>
      <c r="M15" s="15"/>
      <c r="N15" s="15"/>
      <c r="O15" s="15"/>
      <c r="P15" s="15"/>
      <c r="Q15" s="15"/>
      <c r="R15" s="15"/>
      <c r="S15" s="36"/>
      <c r="T15" s="36"/>
      <c r="U15" s="36"/>
      <c r="V15" s="36"/>
      <c r="W15" s="36"/>
      <c r="X15" s="36"/>
      <c r="Z15" s="1"/>
    </row>
    <row r="16" spans="1:41" ht="12" customHeight="1">
      <c r="B16" s="57" t="s">
        <v>88</v>
      </c>
      <c r="C16" s="13" t="s">
        <v>180</v>
      </c>
    </row>
    <row r="17" spans="1:28" ht="12" customHeight="1">
      <c r="B17" s="13"/>
      <c r="C17" s="13" t="s">
        <v>185</v>
      </c>
      <c r="G17" s="54" t="s">
        <v>184</v>
      </c>
    </row>
    <row r="18" spans="1:28" ht="12" customHeight="1">
      <c r="B18" s="13"/>
      <c r="C18" s="13"/>
      <c r="AB18" s="50"/>
    </row>
    <row r="19" spans="1:28" ht="15" customHeight="1">
      <c r="A19" s="16" t="s">
        <v>63</v>
      </c>
      <c r="B19" s="2" t="s">
        <v>177</v>
      </c>
      <c r="AB19" s="50"/>
    </row>
    <row r="20" spans="1:28" ht="15" customHeight="1">
      <c r="B20" s="2" t="s">
        <v>135</v>
      </c>
      <c r="AB20" s="50"/>
    </row>
    <row r="21" spans="1:28" ht="18" customHeight="1">
      <c r="B21" s="12" t="s">
        <v>61</v>
      </c>
      <c r="C21" s="9" t="s">
        <v>49</v>
      </c>
      <c r="D21" s="10"/>
      <c r="E21" s="10"/>
      <c r="F21" s="10"/>
      <c r="G21" s="10"/>
      <c r="H21" s="10"/>
      <c r="I21" s="10"/>
      <c r="J21" s="10"/>
      <c r="K21" s="10"/>
      <c r="L21" s="10"/>
      <c r="M21" s="10"/>
      <c r="N21" s="10"/>
      <c r="O21" s="10"/>
      <c r="P21" s="10"/>
      <c r="Q21" s="10"/>
      <c r="R21" s="10"/>
      <c r="S21" s="10"/>
      <c r="T21" s="10"/>
      <c r="U21" s="10"/>
      <c r="V21" s="10"/>
      <c r="W21" s="11"/>
      <c r="X21" s="91" t="s">
        <v>50</v>
      </c>
      <c r="Y21" s="92"/>
      <c r="Z21" s="93"/>
      <c r="AB21" s="50"/>
    </row>
    <row r="22" spans="1:28" ht="18" customHeight="1">
      <c r="B22" s="12" t="s">
        <v>52</v>
      </c>
      <c r="C22" s="9" t="s">
        <v>0</v>
      </c>
      <c r="D22" s="10"/>
      <c r="E22" s="10"/>
      <c r="F22" s="10"/>
      <c r="G22" s="10"/>
      <c r="H22" s="10"/>
      <c r="I22" s="10"/>
      <c r="J22" s="10"/>
      <c r="K22" s="10"/>
      <c r="L22" s="10"/>
      <c r="M22" s="10"/>
      <c r="N22" s="10"/>
      <c r="O22" s="10"/>
      <c r="P22" s="10"/>
      <c r="Q22" s="10"/>
      <c r="R22" s="10"/>
      <c r="S22" s="10"/>
      <c r="T22" s="10"/>
      <c r="U22" s="10"/>
      <c r="V22" s="10"/>
      <c r="W22" s="11"/>
      <c r="X22" s="88"/>
      <c r="Y22" s="89"/>
      <c r="Z22" s="90"/>
      <c r="AB22" s="51"/>
    </row>
    <row r="23" spans="1:28" ht="18" customHeight="1">
      <c r="B23" s="12" t="s">
        <v>8</v>
      </c>
      <c r="C23" s="9" t="s">
        <v>1</v>
      </c>
      <c r="D23" s="10"/>
      <c r="E23" s="10"/>
      <c r="F23" s="10"/>
      <c r="G23" s="10"/>
      <c r="H23" s="10"/>
      <c r="I23" s="10"/>
      <c r="J23" s="10"/>
      <c r="K23" s="10"/>
      <c r="L23" s="10"/>
      <c r="M23" s="10"/>
      <c r="N23" s="10"/>
      <c r="O23" s="10"/>
      <c r="P23" s="10"/>
      <c r="Q23" s="10"/>
      <c r="R23" s="10"/>
      <c r="S23" s="10"/>
      <c r="T23" s="10"/>
      <c r="U23" s="10"/>
      <c r="V23" s="10"/>
      <c r="W23" s="11"/>
      <c r="X23" s="88"/>
      <c r="Y23" s="89"/>
      <c r="Z23" s="90"/>
      <c r="AB23" s="50"/>
    </row>
    <row r="24" spans="1:28" ht="18" customHeight="1">
      <c r="B24" s="12" t="s">
        <v>9</v>
      </c>
      <c r="C24" s="9" t="s">
        <v>2</v>
      </c>
      <c r="D24" s="10"/>
      <c r="E24" s="10"/>
      <c r="F24" s="10"/>
      <c r="G24" s="10"/>
      <c r="H24" s="10"/>
      <c r="I24" s="10"/>
      <c r="J24" s="10"/>
      <c r="K24" s="10"/>
      <c r="L24" s="10"/>
      <c r="M24" s="10"/>
      <c r="N24" s="10"/>
      <c r="O24" s="10"/>
      <c r="P24" s="10"/>
      <c r="Q24" s="10"/>
      <c r="R24" s="10"/>
      <c r="S24" s="10"/>
      <c r="T24" s="10"/>
      <c r="U24" s="10"/>
      <c r="V24" s="10"/>
      <c r="W24" s="11"/>
      <c r="X24" s="88"/>
      <c r="Y24" s="89"/>
      <c r="Z24" s="90"/>
    </row>
    <row r="25" spans="1:28" ht="18" customHeight="1">
      <c r="B25" s="12" t="s">
        <v>10</v>
      </c>
      <c r="C25" s="9" t="s">
        <v>3</v>
      </c>
      <c r="D25" s="10"/>
      <c r="E25" s="10"/>
      <c r="F25" s="10"/>
      <c r="G25" s="10"/>
      <c r="H25" s="10"/>
      <c r="I25" s="10"/>
      <c r="J25" s="10"/>
      <c r="K25" s="10"/>
      <c r="L25" s="10"/>
      <c r="M25" s="10"/>
      <c r="N25" s="10"/>
      <c r="O25" s="10"/>
      <c r="P25" s="10"/>
      <c r="Q25" s="10"/>
      <c r="R25" s="10"/>
      <c r="S25" s="10"/>
      <c r="T25" s="10"/>
      <c r="U25" s="10"/>
      <c r="V25" s="10"/>
      <c r="W25" s="11"/>
      <c r="X25" s="88"/>
      <c r="Y25" s="89"/>
      <c r="Z25" s="90"/>
    </row>
    <row r="26" spans="1:28" ht="18" customHeight="1">
      <c r="B26" s="12" t="s">
        <v>11</v>
      </c>
      <c r="C26" s="9" t="s">
        <v>5</v>
      </c>
      <c r="D26" s="10"/>
      <c r="E26" s="10"/>
      <c r="F26" s="10"/>
      <c r="G26" s="10"/>
      <c r="H26" s="10"/>
      <c r="I26" s="10"/>
      <c r="J26" s="10"/>
      <c r="K26" s="10"/>
      <c r="L26" s="10"/>
      <c r="M26" s="10"/>
      <c r="N26" s="10"/>
      <c r="O26" s="10"/>
      <c r="P26" s="10"/>
      <c r="Q26" s="10"/>
      <c r="R26" s="10"/>
      <c r="S26" s="10"/>
      <c r="T26" s="10"/>
      <c r="U26" s="10"/>
      <c r="V26" s="10"/>
      <c r="W26" s="11"/>
      <c r="X26" s="88"/>
      <c r="Y26" s="89"/>
      <c r="Z26" s="90"/>
    </row>
    <row r="27" spans="1:28" ht="18" customHeight="1">
      <c r="B27" s="12" t="s">
        <v>12</v>
      </c>
      <c r="C27" s="9" t="s">
        <v>4</v>
      </c>
      <c r="D27" s="10"/>
      <c r="E27" s="10"/>
      <c r="F27" s="10"/>
      <c r="G27" s="10"/>
      <c r="H27" s="10"/>
      <c r="I27" s="10"/>
      <c r="J27" s="10"/>
      <c r="K27" s="10"/>
      <c r="L27" s="10"/>
      <c r="M27" s="10"/>
      <c r="N27" s="10"/>
      <c r="O27" s="10"/>
      <c r="P27" s="10"/>
      <c r="Q27" s="10"/>
      <c r="R27" s="10"/>
      <c r="S27" s="10"/>
      <c r="T27" s="10"/>
      <c r="U27" s="10"/>
      <c r="V27" s="10"/>
      <c r="W27" s="11"/>
      <c r="X27" s="88"/>
      <c r="Y27" s="89"/>
      <c r="Z27" s="90"/>
    </row>
    <row r="28" spans="1:28" ht="18" customHeight="1">
      <c r="B28" s="12" t="s">
        <v>13</v>
      </c>
      <c r="C28" s="9" t="s">
        <v>22</v>
      </c>
      <c r="D28" s="10"/>
      <c r="E28" s="10"/>
      <c r="F28" s="10"/>
      <c r="G28" s="10"/>
      <c r="H28" s="10"/>
      <c r="I28" s="10"/>
      <c r="J28" s="10"/>
      <c r="K28" s="10"/>
      <c r="L28" s="10"/>
      <c r="M28" s="10"/>
      <c r="N28" s="10"/>
      <c r="O28" s="10"/>
      <c r="P28" s="10"/>
      <c r="Q28" s="10"/>
      <c r="R28" s="10"/>
      <c r="S28" s="10"/>
      <c r="T28" s="10"/>
      <c r="U28" s="10"/>
      <c r="V28" s="10"/>
      <c r="W28" s="11"/>
      <c r="X28" s="88"/>
      <c r="Y28" s="89"/>
      <c r="Z28" s="90"/>
    </row>
    <row r="29" spans="1:28" ht="18" customHeight="1">
      <c r="B29" s="12" t="s">
        <v>53</v>
      </c>
      <c r="C29" s="9" t="s">
        <v>48</v>
      </c>
      <c r="D29" s="10"/>
      <c r="E29" s="10"/>
      <c r="F29" s="10"/>
      <c r="G29" s="10"/>
      <c r="H29" s="10"/>
      <c r="I29" s="10"/>
      <c r="J29" s="10"/>
      <c r="K29" s="10"/>
      <c r="L29" s="10"/>
      <c r="M29" s="10"/>
      <c r="N29" s="10"/>
      <c r="O29" s="10"/>
      <c r="P29" s="10"/>
      <c r="Q29" s="10"/>
      <c r="R29" s="10"/>
      <c r="S29" s="10"/>
      <c r="T29" s="10"/>
      <c r="U29" s="10"/>
      <c r="V29" s="10"/>
      <c r="W29" s="11"/>
      <c r="X29" s="88"/>
      <c r="Y29" s="89"/>
      <c r="Z29" s="90"/>
    </row>
    <row r="30" spans="1:28" ht="18" customHeight="1">
      <c r="B30" s="12" t="s">
        <v>14</v>
      </c>
      <c r="C30" s="9" t="s">
        <v>23</v>
      </c>
      <c r="D30" s="10"/>
      <c r="E30" s="10"/>
      <c r="F30" s="10"/>
      <c r="G30" s="10"/>
      <c r="H30" s="10"/>
      <c r="I30" s="10"/>
      <c r="J30" s="10"/>
      <c r="K30" s="10"/>
      <c r="L30" s="10"/>
      <c r="M30" s="10"/>
      <c r="N30" s="10"/>
      <c r="O30" s="10"/>
      <c r="P30" s="10"/>
      <c r="Q30" s="10"/>
      <c r="R30" s="10"/>
      <c r="S30" s="10"/>
      <c r="T30" s="10"/>
      <c r="U30" s="10"/>
      <c r="V30" s="10"/>
      <c r="W30" s="11"/>
      <c r="X30" s="88"/>
      <c r="Y30" s="89"/>
      <c r="Z30" s="90"/>
    </row>
    <row r="31" spans="1:28" ht="18" customHeight="1">
      <c r="B31" s="12" t="s">
        <v>15</v>
      </c>
      <c r="C31" s="9" t="s">
        <v>25</v>
      </c>
      <c r="D31" s="10"/>
      <c r="E31" s="10"/>
      <c r="F31" s="10"/>
      <c r="G31" s="10"/>
      <c r="H31" s="10"/>
      <c r="I31" s="10"/>
      <c r="J31" s="10"/>
      <c r="K31" s="10"/>
      <c r="L31" s="10"/>
      <c r="M31" s="10"/>
      <c r="N31" s="10"/>
      <c r="O31" s="10"/>
      <c r="P31" s="10"/>
      <c r="Q31" s="10"/>
      <c r="R31" s="10"/>
      <c r="S31" s="10"/>
      <c r="T31" s="10"/>
      <c r="U31" s="10"/>
      <c r="V31" s="10"/>
      <c r="W31" s="11"/>
      <c r="X31" s="88"/>
      <c r="Y31" s="89"/>
      <c r="Z31" s="90"/>
    </row>
    <row r="32" spans="1:28" ht="18" customHeight="1">
      <c r="B32" s="12" t="s">
        <v>54</v>
      </c>
      <c r="C32" s="9" t="s">
        <v>47</v>
      </c>
      <c r="D32" s="10"/>
      <c r="E32" s="10"/>
      <c r="F32" s="10"/>
      <c r="G32" s="10"/>
      <c r="H32" s="10"/>
      <c r="I32" s="10"/>
      <c r="J32" s="10"/>
      <c r="K32" s="10"/>
      <c r="L32" s="10"/>
      <c r="M32" s="10"/>
      <c r="N32" s="10"/>
      <c r="O32" s="10"/>
      <c r="P32" s="10"/>
      <c r="Q32" s="10"/>
      <c r="R32" s="10"/>
      <c r="S32" s="10"/>
      <c r="T32" s="10"/>
      <c r="U32" s="10"/>
      <c r="V32" s="10"/>
      <c r="W32" s="11"/>
      <c r="X32" s="88"/>
      <c r="Y32" s="89"/>
      <c r="Z32" s="90"/>
    </row>
    <row r="33" spans="1:26" ht="18" customHeight="1">
      <c r="B33" s="12" t="s">
        <v>55</v>
      </c>
      <c r="C33" s="9" t="s">
        <v>142</v>
      </c>
      <c r="D33" s="10"/>
      <c r="E33" s="10"/>
      <c r="F33" s="10"/>
      <c r="G33" s="10"/>
      <c r="H33" s="10"/>
      <c r="I33" s="10"/>
      <c r="J33" s="10"/>
      <c r="K33" s="10"/>
      <c r="L33" s="10"/>
      <c r="M33" s="10"/>
      <c r="N33" s="10"/>
      <c r="O33" s="10"/>
      <c r="P33" s="10"/>
      <c r="Q33" s="10"/>
      <c r="R33" s="10"/>
      <c r="S33" s="10"/>
      <c r="T33" s="10"/>
      <c r="U33" s="10"/>
      <c r="V33" s="10"/>
      <c r="W33" s="11"/>
      <c r="X33" s="88"/>
      <c r="Y33" s="89"/>
      <c r="Z33" s="90"/>
    </row>
    <row r="34" spans="1:26" ht="18" customHeight="1">
      <c r="B34" s="12" t="s">
        <v>56</v>
      </c>
      <c r="C34" s="9" t="s">
        <v>141</v>
      </c>
      <c r="D34" s="10"/>
      <c r="E34" s="10"/>
      <c r="F34" s="10"/>
      <c r="G34" s="10"/>
      <c r="H34" s="10"/>
      <c r="I34" s="10"/>
      <c r="J34" s="10"/>
      <c r="K34" s="10"/>
      <c r="L34" s="10"/>
      <c r="M34" s="10"/>
      <c r="N34" s="10"/>
      <c r="O34" s="10"/>
      <c r="P34" s="10"/>
      <c r="Q34" s="10"/>
      <c r="R34" s="10"/>
      <c r="S34" s="10"/>
      <c r="T34" s="10"/>
      <c r="U34" s="10"/>
      <c r="V34" s="10"/>
      <c r="W34" s="11"/>
      <c r="X34" s="88"/>
      <c r="Y34" s="89"/>
      <c r="Z34" s="90"/>
    </row>
    <row r="35" spans="1:26" ht="18" customHeight="1">
      <c r="B35" s="12" t="s">
        <v>16</v>
      </c>
      <c r="C35" s="9" t="s">
        <v>20</v>
      </c>
      <c r="D35" s="10"/>
      <c r="E35" s="10"/>
      <c r="F35" s="10"/>
      <c r="G35" s="10"/>
      <c r="H35" s="10"/>
      <c r="I35" s="10"/>
      <c r="J35" s="10"/>
      <c r="K35" s="10"/>
      <c r="L35" s="10"/>
      <c r="M35" s="10"/>
      <c r="N35" s="10"/>
      <c r="O35" s="10"/>
      <c r="P35" s="10"/>
      <c r="Q35" s="10"/>
      <c r="R35" s="10"/>
      <c r="S35" s="10"/>
      <c r="T35" s="10"/>
      <c r="U35" s="10"/>
      <c r="V35" s="10"/>
      <c r="W35" s="11"/>
      <c r="X35" s="88"/>
      <c r="Y35" s="89"/>
      <c r="Z35" s="90"/>
    </row>
    <row r="36" spans="1:26" ht="18" customHeight="1">
      <c r="B36" s="12" t="s">
        <v>57</v>
      </c>
      <c r="C36" s="9" t="s">
        <v>129</v>
      </c>
      <c r="D36" s="10"/>
      <c r="E36" s="10"/>
      <c r="F36" s="10"/>
      <c r="G36" s="10"/>
      <c r="H36" s="10"/>
      <c r="I36" s="10"/>
      <c r="J36" s="10"/>
      <c r="K36" s="10"/>
      <c r="L36" s="10"/>
      <c r="M36" s="10"/>
      <c r="N36" s="10"/>
      <c r="O36" s="10"/>
      <c r="P36" s="10"/>
      <c r="Q36" s="10"/>
      <c r="R36" s="10"/>
      <c r="S36" s="10"/>
      <c r="T36" s="10"/>
      <c r="U36" s="10"/>
      <c r="V36" s="10"/>
      <c r="W36" s="11"/>
      <c r="X36" s="88"/>
      <c r="Y36" s="89"/>
      <c r="Z36" s="90"/>
    </row>
    <row r="37" spans="1:26" ht="18" customHeight="1">
      <c r="B37" s="12" t="s">
        <v>58</v>
      </c>
      <c r="C37" s="9" t="s">
        <v>21</v>
      </c>
      <c r="D37" s="10"/>
      <c r="E37" s="10"/>
      <c r="F37" s="10"/>
      <c r="G37" s="10"/>
      <c r="H37" s="10"/>
      <c r="I37" s="10"/>
      <c r="J37" s="10"/>
      <c r="K37" s="10"/>
      <c r="L37" s="10"/>
      <c r="M37" s="10"/>
      <c r="N37" s="10"/>
      <c r="O37" s="10"/>
      <c r="P37" s="10"/>
      <c r="Q37" s="10"/>
      <c r="R37" s="10"/>
      <c r="S37" s="10"/>
      <c r="T37" s="10"/>
      <c r="U37" s="10"/>
      <c r="V37" s="10"/>
      <c r="W37" s="11"/>
      <c r="X37" s="88"/>
      <c r="Y37" s="89"/>
      <c r="Z37" s="90"/>
    </row>
    <row r="38" spans="1:26" ht="18" customHeight="1">
      <c r="B38" s="12" t="s">
        <v>17</v>
      </c>
      <c r="C38" s="9" t="s">
        <v>6</v>
      </c>
      <c r="D38" s="10"/>
      <c r="E38" s="10"/>
      <c r="F38" s="10"/>
      <c r="G38" s="10"/>
      <c r="H38" s="10"/>
      <c r="I38" s="10"/>
      <c r="J38" s="10"/>
      <c r="K38" s="10"/>
      <c r="L38" s="10"/>
      <c r="M38" s="10"/>
      <c r="N38" s="10"/>
      <c r="O38" s="10"/>
      <c r="P38" s="10"/>
      <c r="Q38" s="10"/>
      <c r="R38" s="10"/>
      <c r="S38" s="10"/>
      <c r="T38" s="10"/>
      <c r="U38" s="10"/>
      <c r="V38" s="10"/>
      <c r="W38" s="11"/>
      <c r="X38" s="88"/>
      <c r="Y38" s="89"/>
      <c r="Z38" s="90"/>
    </row>
    <row r="39" spans="1:26" ht="18" customHeight="1">
      <c r="B39" s="12" t="s">
        <v>59</v>
      </c>
      <c r="C39" s="9" t="s">
        <v>24</v>
      </c>
      <c r="D39" s="10"/>
      <c r="E39" s="10"/>
      <c r="F39" s="10"/>
      <c r="G39" s="10"/>
      <c r="H39" s="10"/>
      <c r="I39" s="10"/>
      <c r="J39" s="10"/>
      <c r="K39" s="10"/>
      <c r="L39" s="10"/>
      <c r="M39" s="10"/>
      <c r="N39" s="10"/>
      <c r="O39" s="10"/>
      <c r="P39" s="10"/>
      <c r="Q39" s="10"/>
      <c r="R39" s="10"/>
      <c r="S39" s="10"/>
      <c r="T39" s="10"/>
      <c r="U39" s="10"/>
      <c r="V39" s="10"/>
      <c r="W39" s="11"/>
      <c r="X39" s="88"/>
      <c r="Y39" s="89"/>
      <c r="Z39" s="90"/>
    </row>
    <row r="40" spans="1:26" ht="18" customHeight="1">
      <c r="B40" s="12" t="s">
        <v>18</v>
      </c>
      <c r="C40" s="9" t="s">
        <v>19</v>
      </c>
      <c r="D40" s="10"/>
      <c r="E40" s="10"/>
      <c r="F40" s="10"/>
      <c r="G40" s="10"/>
      <c r="H40" s="10"/>
      <c r="I40" s="10"/>
      <c r="J40" s="10"/>
      <c r="K40" s="10"/>
      <c r="L40" s="10"/>
      <c r="M40" s="10"/>
      <c r="N40" s="10"/>
      <c r="O40" s="10"/>
      <c r="P40" s="10"/>
      <c r="Q40" s="10"/>
      <c r="R40" s="10"/>
      <c r="S40" s="10"/>
      <c r="T40" s="10"/>
      <c r="U40" s="10"/>
      <c r="V40" s="10"/>
      <c r="W40" s="11"/>
      <c r="X40" s="88"/>
      <c r="Y40" s="89"/>
      <c r="Z40" s="90"/>
    </row>
    <row r="41" spans="1:26" ht="18" customHeight="1">
      <c r="B41" s="12" t="s">
        <v>60</v>
      </c>
      <c r="C41" s="9" t="s">
        <v>7</v>
      </c>
      <c r="D41" s="10"/>
      <c r="E41" s="10"/>
      <c r="F41" s="10"/>
      <c r="G41" s="10"/>
      <c r="H41" s="10"/>
      <c r="I41" s="10"/>
      <c r="J41" s="10"/>
      <c r="K41" s="10"/>
      <c r="L41" s="10"/>
      <c r="M41" s="10"/>
      <c r="N41" s="10"/>
      <c r="O41" s="10"/>
      <c r="P41" s="10"/>
      <c r="Q41" s="10"/>
      <c r="R41" s="10"/>
      <c r="S41" s="10"/>
      <c r="T41" s="10"/>
      <c r="U41" s="10"/>
      <c r="V41" s="10"/>
      <c r="W41" s="11"/>
      <c r="X41" s="88"/>
      <c r="Y41" s="89"/>
      <c r="Z41" s="90"/>
    </row>
    <row r="42" spans="1:26" ht="18" customHeight="1">
      <c r="A42" s="41" t="s">
        <v>134</v>
      </c>
    </row>
    <row r="43" spans="1:26" ht="18" customHeight="1">
      <c r="B43" s="9"/>
      <c r="C43" s="10"/>
      <c r="D43" s="10"/>
      <c r="E43" s="73" t="s">
        <v>90</v>
      </c>
      <c r="F43" s="74"/>
      <c r="G43" s="74"/>
      <c r="H43" s="75"/>
      <c r="I43" s="73" t="s">
        <v>91</v>
      </c>
      <c r="J43" s="74"/>
      <c r="K43" s="74"/>
      <c r="L43" s="75"/>
      <c r="N43" s="73" t="s">
        <v>99</v>
      </c>
      <c r="O43" s="75"/>
      <c r="P43" s="9"/>
      <c r="Q43" s="10" t="s">
        <v>100</v>
      </c>
      <c r="R43" s="11"/>
      <c r="S43" s="10"/>
      <c r="T43" s="10" t="s">
        <v>89</v>
      </c>
      <c r="U43" s="10"/>
      <c r="V43" s="10"/>
      <c r="W43" s="10"/>
      <c r="X43" s="10"/>
      <c r="Y43" s="11"/>
      <c r="Z43" s="1"/>
    </row>
    <row r="44" spans="1:26" ht="18" customHeight="1">
      <c r="B44" s="58" t="s">
        <v>92</v>
      </c>
      <c r="C44" s="59"/>
      <c r="D44" s="60"/>
      <c r="E44" s="116" t="str">
        <f>IF(集計表!F26=0," ",集計表!F52)</f>
        <v xml:space="preserve"> </v>
      </c>
      <c r="F44" s="117"/>
      <c r="G44" s="117"/>
      <c r="H44" s="118"/>
      <c r="I44" s="116" t="str">
        <f>IF(集計表!F43=0," ",集計表!F53)</f>
        <v xml:space="preserve"> </v>
      </c>
      <c r="J44" s="117"/>
      <c r="K44" s="117"/>
      <c r="L44" s="118"/>
      <c r="N44" s="70" t="s">
        <v>94</v>
      </c>
      <c r="O44" s="71"/>
      <c r="P44" s="70" t="s">
        <v>132</v>
      </c>
      <c r="Q44" s="72"/>
      <c r="R44" s="71"/>
      <c r="S44" s="37" t="s">
        <v>144</v>
      </c>
      <c r="T44" s="27"/>
      <c r="U44" s="27"/>
      <c r="V44" s="27"/>
      <c r="W44" s="27"/>
      <c r="X44" s="27"/>
      <c r="Y44" s="28"/>
      <c r="Z44" s="1"/>
    </row>
    <row r="45" spans="1:26" ht="18" customHeight="1">
      <c r="B45" s="61"/>
      <c r="C45" s="62"/>
      <c r="D45" s="63"/>
      <c r="E45" s="119"/>
      <c r="F45" s="120"/>
      <c r="G45" s="120"/>
      <c r="H45" s="121"/>
      <c r="I45" s="119"/>
      <c r="J45" s="120"/>
      <c r="K45" s="120"/>
      <c r="L45" s="121"/>
      <c r="N45" s="70" t="s">
        <v>95</v>
      </c>
      <c r="O45" s="71"/>
      <c r="P45" s="70" t="s">
        <v>136</v>
      </c>
      <c r="Q45" s="72"/>
      <c r="R45" s="71"/>
      <c r="S45" s="37" t="s">
        <v>145</v>
      </c>
      <c r="T45" s="27"/>
      <c r="U45" s="27"/>
      <c r="V45" s="27"/>
      <c r="W45" s="27"/>
      <c r="X45" s="27"/>
      <c r="Y45" s="28"/>
      <c r="Z45" s="1"/>
    </row>
    <row r="46" spans="1:26" ht="18" customHeight="1">
      <c r="B46" s="58" t="s">
        <v>93</v>
      </c>
      <c r="C46" s="59"/>
      <c r="D46" s="60"/>
      <c r="E46" s="64" t="str">
        <f>集計表!G52</f>
        <v xml:space="preserve"> </v>
      </c>
      <c r="F46" s="65"/>
      <c r="G46" s="65"/>
      <c r="H46" s="66"/>
      <c r="I46" s="64" t="str">
        <f>集計表!G53</f>
        <v xml:space="preserve"> </v>
      </c>
      <c r="J46" s="65"/>
      <c r="K46" s="65"/>
      <c r="L46" s="66"/>
      <c r="N46" s="70" t="s">
        <v>96</v>
      </c>
      <c r="O46" s="71"/>
      <c r="P46" s="70" t="s">
        <v>137</v>
      </c>
      <c r="Q46" s="72"/>
      <c r="R46" s="71"/>
      <c r="S46" s="37" t="s">
        <v>146</v>
      </c>
      <c r="T46" s="27"/>
      <c r="U46" s="27"/>
      <c r="V46" s="27"/>
      <c r="W46" s="27"/>
      <c r="X46" s="27"/>
      <c r="Y46" s="28"/>
      <c r="Z46" s="1"/>
    </row>
    <row r="47" spans="1:26" ht="18" customHeight="1">
      <c r="B47" s="61"/>
      <c r="C47" s="62"/>
      <c r="D47" s="63"/>
      <c r="E47" s="67"/>
      <c r="F47" s="68"/>
      <c r="G47" s="68"/>
      <c r="H47" s="69"/>
      <c r="I47" s="67"/>
      <c r="J47" s="68"/>
      <c r="K47" s="68"/>
      <c r="L47" s="69"/>
      <c r="N47" s="70" t="s">
        <v>97</v>
      </c>
      <c r="O47" s="71"/>
      <c r="P47" s="70" t="s">
        <v>133</v>
      </c>
      <c r="Q47" s="72"/>
      <c r="R47" s="71"/>
      <c r="S47" s="37" t="s">
        <v>147</v>
      </c>
      <c r="T47" s="27"/>
      <c r="U47" s="27"/>
      <c r="V47" s="27"/>
      <c r="W47" s="27"/>
      <c r="X47" s="27"/>
      <c r="Y47" s="28"/>
      <c r="Z47" s="1"/>
    </row>
    <row r="48" spans="1:26" ht="18" customHeight="1">
      <c r="B48" s="2" t="s">
        <v>98</v>
      </c>
    </row>
    <row r="49" spans="2:25" ht="18" customHeight="1">
      <c r="B49" s="110"/>
      <c r="C49" s="111"/>
      <c r="D49" s="111"/>
      <c r="E49" s="111"/>
      <c r="F49" s="111"/>
      <c r="G49" s="111"/>
      <c r="H49" s="111"/>
      <c r="I49" s="111"/>
      <c r="J49" s="111"/>
      <c r="K49" s="111"/>
      <c r="L49" s="111"/>
      <c r="M49" s="111"/>
      <c r="N49" s="111"/>
      <c r="O49" s="111"/>
      <c r="P49" s="111"/>
      <c r="Q49" s="111"/>
      <c r="R49" s="111"/>
      <c r="S49" s="111"/>
      <c r="T49" s="111"/>
      <c r="U49" s="111"/>
      <c r="V49" s="111"/>
      <c r="W49" s="111"/>
      <c r="X49" s="111"/>
      <c r="Y49" s="112"/>
    </row>
    <row r="50" spans="2:25" ht="18" customHeight="1">
      <c r="B50" s="113"/>
      <c r="C50" s="114"/>
      <c r="D50" s="114"/>
      <c r="E50" s="114"/>
      <c r="F50" s="114"/>
      <c r="G50" s="114"/>
      <c r="H50" s="114"/>
      <c r="I50" s="114"/>
      <c r="J50" s="114"/>
      <c r="K50" s="114"/>
      <c r="L50" s="114"/>
      <c r="M50" s="114"/>
      <c r="N50" s="114"/>
      <c r="O50" s="114"/>
      <c r="P50" s="114"/>
      <c r="Q50" s="114"/>
      <c r="R50" s="114"/>
      <c r="S50" s="114"/>
      <c r="T50" s="114"/>
      <c r="U50" s="114"/>
      <c r="V50" s="114"/>
      <c r="W50" s="114"/>
      <c r="X50" s="114"/>
      <c r="Y50" s="115"/>
    </row>
    <row r="51" spans="2:25" ht="18" customHeight="1">
      <c r="V51" s="44"/>
    </row>
    <row r="52" spans="2:25" ht="18" customHeight="1"/>
    <row r="53" spans="2:25" ht="18" customHeight="1"/>
    <row r="54" spans="2:25" ht="18" customHeight="1"/>
    <row r="55" spans="2:25" ht="18" customHeight="1"/>
    <row r="56" spans="2:25" ht="18" customHeight="1"/>
    <row r="57" spans="2:25" ht="18" customHeight="1"/>
    <row r="58" spans="2:25" ht="18" customHeight="1"/>
    <row r="59" spans="2:25" ht="18" customHeight="1"/>
    <row r="60" spans="2:25" ht="18" customHeight="1"/>
    <row r="61" spans="2:25" ht="18" customHeight="1"/>
    <row r="62" spans="2:25" ht="18" customHeight="1"/>
    <row r="63" spans="2:25" ht="18" customHeight="1"/>
    <row r="64" spans="2:25" ht="18" customHeight="1"/>
    <row r="65" ht="18" customHeight="1"/>
    <row r="66" ht="18" customHeight="1"/>
    <row r="67" ht="18" customHeight="1"/>
    <row r="68" ht="18" customHeight="1"/>
  </sheetData>
  <mergeCells count="65">
    <mergeCell ref="B49:Y50"/>
    <mergeCell ref="D12:F12"/>
    <mergeCell ref="E44:H45"/>
    <mergeCell ref="I44:L45"/>
    <mergeCell ref="P13:S13"/>
    <mergeCell ref="P14:S14"/>
    <mergeCell ref="N43:O43"/>
    <mergeCell ref="N44:O44"/>
    <mergeCell ref="B44:D45"/>
    <mergeCell ref="X22:Z22"/>
    <mergeCell ref="X41:Z41"/>
    <mergeCell ref="X34:Z34"/>
    <mergeCell ref="X35:Z35"/>
    <mergeCell ref="X36:Z36"/>
    <mergeCell ref="X37:Z37"/>
    <mergeCell ref="X38:Z38"/>
    <mergeCell ref="B4:D4"/>
    <mergeCell ref="E5:Z5"/>
    <mergeCell ref="P4:R4"/>
    <mergeCell ref="P6:R6"/>
    <mergeCell ref="B5:B7"/>
    <mergeCell ref="C6:D6"/>
    <mergeCell ref="C5:D5"/>
    <mergeCell ref="C7:D7"/>
    <mergeCell ref="E7:F7"/>
    <mergeCell ref="P7:R7"/>
    <mergeCell ref="E4:O4"/>
    <mergeCell ref="S4:Z4"/>
    <mergeCell ref="E6:O6"/>
    <mergeCell ref="G7:O7"/>
    <mergeCell ref="S6:Z6"/>
    <mergeCell ref="S7:Z7"/>
    <mergeCell ref="X39:Z39"/>
    <mergeCell ref="X40:Z40"/>
    <mergeCell ref="X33:Z33"/>
    <mergeCell ref="X23:Z23"/>
    <mergeCell ref="X21:Z21"/>
    <mergeCell ref="X30:Z30"/>
    <mergeCell ref="X25:Z25"/>
    <mergeCell ref="X31:Z31"/>
    <mergeCell ref="X32:Z32"/>
    <mergeCell ref="X24:Z24"/>
    <mergeCell ref="X26:Z26"/>
    <mergeCell ref="X27:Z27"/>
    <mergeCell ref="X28:Z28"/>
    <mergeCell ref="X29:Z29"/>
    <mergeCell ref="G12:O12"/>
    <mergeCell ref="P11:S12"/>
    <mergeCell ref="B10:C10"/>
    <mergeCell ref="B13:C13"/>
    <mergeCell ref="B14:C14"/>
    <mergeCell ref="B11:C12"/>
    <mergeCell ref="P10:S10"/>
    <mergeCell ref="P44:R44"/>
    <mergeCell ref="P45:R45"/>
    <mergeCell ref="N45:O45"/>
    <mergeCell ref="E43:H43"/>
    <mergeCell ref="I43:L43"/>
    <mergeCell ref="B46:D47"/>
    <mergeCell ref="E46:H47"/>
    <mergeCell ref="I46:L47"/>
    <mergeCell ref="N47:O47"/>
    <mergeCell ref="P46:R46"/>
    <mergeCell ref="P47:R47"/>
    <mergeCell ref="N46:O46"/>
  </mergeCells>
  <phoneticPr fontId="1"/>
  <dataValidations count="1">
    <dataValidation type="whole" imeMode="off" allowBlank="1" showInputMessage="1" showErrorMessage="1" sqref="X22:Z41">
      <formula1>0</formula1>
      <formula2>5</formula2>
    </dataValidation>
  </dataValidations>
  <hyperlinks>
    <hyperlink ref="G17" r:id="rId1"/>
  </hyperlinks>
  <pageMargins left="0.4" right="0.24" top="0.32" bottom="0.33" header="0.27" footer="0.28000000000000003"/>
  <pageSetup paperSize="9" fitToHeight="0" orientation="portrait" verticalDpi="3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9" r:id="rId5" name="Drop Down 5">
              <controlPr defaultSize="0" autoLine="0" autoPict="0">
                <anchor moveWithCells="1">
                  <from>
                    <xdr:col>3</xdr:col>
                    <xdr:colOff>38100</xdr:colOff>
                    <xdr:row>9</xdr:row>
                    <xdr:rowOff>19050</xdr:rowOff>
                  </from>
                  <to>
                    <xdr:col>14</xdr:col>
                    <xdr:colOff>104775</xdr:colOff>
                    <xdr:row>9</xdr:row>
                    <xdr:rowOff>209550</xdr:rowOff>
                  </to>
                </anchor>
              </controlPr>
            </control>
          </mc:Choice>
        </mc:AlternateContent>
        <mc:AlternateContent xmlns:mc="http://schemas.openxmlformats.org/markup-compatibility/2006">
          <mc:Choice Requires="x14">
            <control shapeId="1030" r:id="rId6" name="Drop Down 6">
              <controlPr defaultSize="0" autoLine="0" autoPict="0">
                <anchor moveWithCells="1">
                  <from>
                    <xdr:col>3</xdr:col>
                    <xdr:colOff>38100</xdr:colOff>
                    <xdr:row>10</xdr:row>
                    <xdr:rowOff>19050</xdr:rowOff>
                  </from>
                  <to>
                    <xdr:col>14</xdr:col>
                    <xdr:colOff>95250</xdr:colOff>
                    <xdr:row>10</xdr:row>
                    <xdr:rowOff>209550</xdr:rowOff>
                  </to>
                </anchor>
              </controlPr>
            </control>
          </mc:Choice>
        </mc:AlternateContent>
        <mc:AlternateContent xmlns:mc="http://schemas.openxmlformats.org/markup-compatibility/2006">
          <mc:Choice Requires="x14">
            <control shapeId="1031" r:id="rId7" name="Drop Down 7">
              <controlPr defaultSize="0" autoLine="0" autoPict="0">
                <anchor moveWithCells="1">
                  <from>
                    <xdr:col>3</xdr:col>
                    <xdr:colOff>38100</xdr:colOff>
                    <xdr:row>12</xdr:row>
                    <xdr:rowOff>19050</xdr:rowOff>
                  </from>
                  <to>
                    <xdr:col>14</xdr:col>
                    <xdr:colOff>85725</xdr:colOff>
                    <xdr:row>12</xdr:row>
                    <xdr:rowOff>209550</xdr:rowOff>
                  </to>
                </anchor>
              </controlPr>
            </control>
          </mc:Choice>
        </mc:AlternateContent>
        <mc:AlternateContent xmlns:mc="http://schemas.openxmlformats.org/markup-compatibility/2006">
          <mc:Choice Requires="x14">
            <control shapeId="1032" r:id="rId8" name="Drop Down 8">
              <controlPr defaultSize="0" autoLine="0" autoPict="0">
                <anchor moveWithCells="1">
                  <from>
                    <xdr:col>3</xdr:col>
                    <xdr:colOff>38100</xdr:colOff>
                    <xdr:row>13</xdr:row>
                    <xdr:rowOff>19050</xdr:rowOff>
                  </from>
                  <to>
                    <xdr:col>14</xdr:col>
                    <xdr:colOff>85725</xdr:colOff>
                    <xdr:row>13</xdr:row>
                    <xdr:rowOff>209550</xdr:rowOff>
                  </to>
                </anchor>
              </controlPr>
            </control>
          </mc:Choice>
        </mc:AlternateContent>
        <mc:AlternateContent xmlns:mc="http://schemas.openxmlformats.org/markup-compatibility/2006">
          <mc:Choice Requires="x14">
            <control shapeId="1033" r:id="rId9" name="Drop Down 9">
              <controlPr defaultSize="0" autoLine="0" autoPict="0">
                <anchor moveWithCells="1">
                  <from>
                    <xdr:col>10</xdr:col>
                    <xdr:colOff>66675</xdr:colOff>
                    <xdr:row>2</xdr:row>
                    <xdr:rowOff>28575</xdr:rowOff>
                  </from>
                  <to>
                    <xdr:col>11</xdr:col>
                    <xdr:colOff>209550</xdr:colOff>
                    <xdr:row>2</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6"/>
  <sheetViews>
    <sheetView view="pageBreakPreview" zoomScaleNormal="100" workbookViewId="0">
      <selection activeCell="C15" sqref="C15"/>
    </sheetView>
  </sheetViews>
  <sheetFormatPr defaultRowHeight="13.5"/>
  <cols>
    <col min="1" max="1" width="9" style="4"/>
    <col min="2" max="2" width="3.375" style="4" customWidth="1"/>
    <col min="3" max="5" width="9" style="4"/>
    <col min="6" max="6" width="12.5" style="4" customWidth="1"/>
    <col min="7" max="16" width="9" style="4"/>
  </cols>
  <sheetData>
    <row r="2" spans="1:7">
      <c r="G2" s="4" t="s">
        <v>130</v>
      </c>
    </row>
    <row r="3" spans="1:7">
      <c r="A3" s="4" t="s">
        <v>26</v>
      </c>
      <c r="B3" s="4">
        <v>1</v>
      </c>
    </row>
    <row r="4" spans="1:7">
      <c r="B4" s="4">
        <v>2</v>
      </c>
      <c r="C4" s="4" t="s">
        <v>30</v>
      </c>
      <c r="G4" s="4">
        <v>20</v>
      </c>
    </row>
    <row r="5" spans="1:7">
      <c r="B5" s="4">
        <v>3</v>
      </c>
      <c r="C5" s="4" t="s">
        <v>31</v>
      </c>
      <c r="G5" s="4">
        <v>15</v>
      </c>
    </row>
    <row r="6" spans="1:7">
      <c r="B6" s="4">
        <v>4</v>
      </c>
      <c r="C6" s="4" t="s">
        <v>32</v>
      </c>
      <c r="G6" s="4">
        <v>20</v>
      </c>
    </row>
    <row r="7" spans="1:7">
      <c r="B7" s="4">
        <v>5</v>
      </c>
      <c r="C7" s="4" t="s">
        <v>33</v>
      </c>
      <c r="G7" s="4">
        <v>10</v>
      </c>
    </row>
    <row r="8" spans="1:7">
      <c r="B8" s="4">
        <v>6</v>
      </c>
      <c r="C8" s="4" t="s">
        <v>128</v>
      </c>
      <c r="G8" s="4">
        <v>0</v>
      </c>
    </row>
    <row r="10" spans="1:7">
      <c r="A10" s="4" t="s">
        <v>34</v>
      </c>
      <c r="B10" s="4">
        <v>1</v>
      </c>
    </row>
    <row r="11" spans="1:7">
      <c r="B11" s="4">
        <v>2</v>
      </c>
      <c r="C11" s="4" t="s">
        <v>188</v>
      </c>
      <c r="G11" s="4">
        <v>30</v>
      </c>
    </row>
    <row r="12" spans="1:7">
      <c r="B12" s="4">
        <v>3</v>
      </c>
      <c r="C12" s="4" t="s">
        <v>187</v>
      </c>
      <c r="G12" s="4">
        <v>30</v>
      </c>
    </row>
    <row r="13" spans="1:7">
      <c r="B13" s="4">
        <v>4</v>
      </c>
      <c r="C13" s="4" t="s">
        <v>189</v>
      </c>
      <c r="G13" s="4">
        <v>25</v>
      </c>
    </row>
    <row r="14" spans="1:7">
      <c r="B14" s="4">
        <v>5</v>
      </c>
      <c r="C14" s="4" t="s">
        <v>40</v>
      </c>
      <c r="G14" s="4">
        <v>10</v>
      </c>
    </row>
    <row r="15" spans="1:7">
      <c r="B15" s="4">
        <v>6</v>
      </c>
      <c r="C15" s="4" t="s">
        <v>39</v>
      </c>
      <c r="G15" s="4">
        <v>0</v>
      </c>
    </row>
    <row r="16" spans="1:7">
      <c r="A16" s="4" t="s">
        <v>35</v>
      </c>
    </row>
    <row r="17" spans="1:7">
      <c r="B17" s="4">
        <v>1</v>
      </c>
    </row>
    <row r="18" spans="1:7">
      <c r="B18" s="4">
        <v>2</v>
      </c>
      <c r="C18" s="4" t="s">
        <v>36</v>
      </c>
      <c r="G18" s="4">
        <v>15</v>
      </c>
    </row>
    <row r="19" spans="1:7">
      <c r="B19" s="4">
        <v>3</v>
      </c>
      <c r="C19" s="4" t="s">
        <v>37</v>
      </c>
      <c r="G19" s="4">
        <v>10</v>
      </c>
    </row>
    <row r="20" spans="1:7">
      <c r="B20" s="4">
        <v>4</v>
      </c>
      <c r="C20" s="4" t="s">
        <v>38</v>
      </c>
      <c r="G20" s="4">
        <v>15</v>
      </c>
    </row>
    <row r="21" spans="1:7">
      <c r="B21" s="4">
        <v>5</v>
      </c>
      <c r="C21" s="4" t="s">
        <v>138</v>
      </c>
      <c r="G21" s="4">
        <v>10</v>
      </c>
    </row>
    <row r="22" spans="1:7">
      <c r="B22" s="4">
        <v>6</v>
      </c>
      <c r="C22" s="4" t="s">
        <v>128</v>
      </c>
      <c r="G22" s="4">
        <v>0</v>
      </c>
    </row>
    <row r="24" spans="1:7">
      <c r="A24" s="4" t="s">
        <v>29</v>
      </c>
      <c r="B24" s="4">
        <v>1</v>
      </c>
    </row>
    <row r="25" spans="1:7">
      <c r="B25" s="4">
        <v>2</v>
      </c>
      <c r="C25" s="4" t="s">
        <v>41</v>
      </c>
      <c r="G25" s="4">
        <v>15</v>
      </c>
    </row>
    <row r="26" spans="1:7">
      <c r="B26" s="4">
        <v>3</v>
      </c>
      <c r="C26" s="4" t="s">
        <v>131</v>
      </c>
      <c r="G26" s="4">
        <v>15</v>
      </c>
    </row>
    <row r="27" spans="1:7">
      <c r="B27" s="4">
        <v>4</v>
      </c>
      <c r="C27" s="4" t="s">
        <v>42</v>
      </c>
      <c r="G27" s="4">
        <v>5</v>
      </c>
    </row>
    <row r="28" spans="1:7">
      <c r="B28" s="4">
        <v>5</v>
      </c>
      <c r="C28" s="4" t="s">
        <v>43</v>
      </c>
      <c r="G28" s="4">
        <v>5</v>
      </c>
    </row>
    <row r="29" spans="1:7">
      <c r="B29" s="4">
        <v>6</v>
      </c>
      <c r="C29" s="4" t="s">
        <v>128</v>
      </c>
      <c r="G29" s="4">
        <v>0</v>
      </c>
    </row>
    <row r="31" spans="1:7">
      <c r="A31" s="4" t="s">
        <v>80</v>
      </c>
      <c r="B31" s="4">
        <v>1</v>
      </c>
    </row>
    <row r="32" spans="1:7">
      <c r="B32" s="4">
        <v>2</v>
      </c>
      <c r="C32" s="4" t="s">
        <v>83</v>
      </c>
    </row>
    <row r="33" spans="2:3">
      <c r="B33" s="4">
        <v>3</v>
      </c>
      <c r="C33" s="4" t="s">
        <v>84</v>
      </c>
    </row>
    <row r="34" spans="2:3">
      <c r="B34" s="4">
        <v>4</v>
      </c>
      <c r="C34" s="4" t="s">
        <v>143</v>
      </c>
    </row>
    <row r="35" spans="2:3">
      <c r="B35" s="4">
        <v>5</v>
      </c>
      <c r="C35" s="4" t="s">
        <v>81</v>
      </c>
    </row>
    <row r="36" spans="2:3">
      <c r="B36" s="4">
        <v>6</v>
      </c>
      <c r="C36" s="4" t="s">
        <v>148</v>
      </c>
    </row>
  </sheetData>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3"/>
  <sheetViews>
    <sheetView view="pageBreakPreview" topLeftCell="A13" zoomScaleNormal="100" workbookViewId="0">
      <selection activeCell="C11" sqref="C11"/>
    </sheetView>
  </sheetViews>
  <sheetFormatPr defaultRowHeight="13.5"/>
  <cols>
    <col min="1" max="17" width="9" style="4"/>
  </cols>
  <sheetData>
    <row r="2" spans="1:7">
      <c r="A2" s="4" t="s">
        <v>75</v>
      </c>
      <c r="B2" s="4">
        <f>調査書!S4</f>
        <v>0</v>
      </c>
    </row>
    <row r="3" spans="1:7">
      <c r="A3" s="4" t="s">
        <v>79</v>
      </c>
      <c r="B3" s="4">
        <f>調査書!E4</f>
        <v>0</v>
      </c>
    </row>
    <row r="4" spans="1:7">
      <c r="A4" s="4" t="s">
        <v>70</v>
      </c>
      <c r="B4" s="4">
        <f>調査書!E5</f>
        <v>0</v>
      </c>
    </row>
    <row r="5" spans="1:7">
      <c r="A5" s="4" t="s">
        <v>73</v>
      </c>
      <c r="B5" s="4">
        <f>調査書!E6</f>
        <v>0</v>
      </c>
    </row>
    <row r="6" spans="1:7">
      <c r="A6" s="4" t="s">
        <v>71</v>
      </c>
      <c r="B6" s="4">
        <f>調査書!S6</f>
        <v>0</v>
      </c>
    </row>
    <row r="7" spans="1:7">
      <c r="A7" s="4" t="s">
        <v>101</v>
      </c>
      <c r="B7" s="4">
        <f>調査書!G7</f>
        <v>0</v>
      </c>
    </row>
    <row r="8" spans="1:7">
      <c r="A8" s="4" t="s">
        <v>102</v>
      </c>
      <c r="B8" s="4">
        <f>調査書!S7</f>
        <v>0</v>
      </c>
    </row>
    <row r="10" spans="1:7">
      <c r="B10" s="4" t="s">
        <v>50</v>
      </c>
      <c r="D10" s="4" t="s">
        <v>127</v>
      </c>
    </row>
    <row r="11" spans="1:7">
      <c r="A11" s="4" t="s">
        <v>26</v>
      </c>
      <c r="B11" s="4">
        <v>1</v>
      </c>
      <c r="D11" s="4">
        <f>IF(B11=1,0,IF(B11=2,選択肢!G4,IF(集計表!B11=3,選択肢!G5,IF(集計表!B11=4,選択肢!G6,IF(集計表!B11=5,選択肢!G7,IF(集計表!B11=6,選択肢!G8))))))</f>
        <v>0</v>
      </c>
      <c r="F11" s="39">
        <f>D11</f>
        <v>0</v>
      </c>
    </row>
    <row r="12" spans="1:7">
      <c r="A12" s="4" t="s">
        <v>85</v>
      </c>
      <c r="B12" s="4">
        <f>調査書!$P$10</f>
        <v>0</v>
      </c>
    </row>
    <row r="13" spans="1:7">
      <c r="A13" s="4" t="s">
        <v>27</v>
      </c>
      <c r="B13" s="4">
        <v>1</v>
      </c>
      <c r="D13" s="4">
        <f>IF(B13=1,0,IF(B13=2,選択肢!G11,IF(集計表!B13=3,選択肢!G12,IF(集計表!B13=4,選択肢!G13,IF(集計表!B13=5,選択肢!G14,IF(集計表!B13=6,選択肢!G15))))))</f>
        <v>0</v>
      </c>
      <c r="E13" s="4">
        <f>D13+D16+D18</f>
        <v>0</v>
      </c>
      <c r="F13" s="40">
        <f>IF(E13&gt;30,30,E13)</f>
        <v>0</v>
      </c>
      <c r="G13" s="4" t="s">
        <v>139</v>
      </c>
    </row>
    <row r="14" spans="1:7">
      <c r="A14" s="4" t="s">
        <v>46</v>
      </c>
      <c r="B14" s="4">
        <f>調査書!$G$12</f>
        <v>0</v>
      </c>
    </row>
    <row r="15" spans="1:7">
      <c r="A15" s="4" t="s">
        <v>85</v>
      </c>
      <c r="B15" s="4">
        <f>調査書!$P$11</f>
        <v>0</v>
      </c>
    </row>
    <row r="16" spans="1:7">
      <c r="A16" s="4" t="s">
        <v>28</v>
      </c>
      <c r="B16" s="4">
        <v>1</v>
      </c>
      <c r="D16" s="4">
        <f>IF(B16=1,0,IF(B16=2,選択肢!G18,IF(集計表!B16=3,選択肢!G19,IF(集計表!B16=4,選択肢!G20,IF(集計表!B16=5,選択肢!G21,IF(集計表!B16=6,選択肢!G22))))))</f>
        <v>0</v>
      </c>
    </row>
    <row r="17" spans="1:7">
      <c r="A17" s="4" t="s">
        <v>85</v>
      </c>
      <c r="B17" s="4">
        <f>調査書!$P$13</f>
        <v>0</v>
      </c>
    </row>
    <row r="18" spans="1:7">
      <c r="A18" s="4" t="s">
        <v>29</v>
      </c>
      <c r="B18" s="4">
        <v>1</v>
      </c>
      <c r="D18" s="4">
        <f>IF(B18=1,0,IF(B18=2,選択肢!G25,IF(集計表!B18=3,選択肢!G26,IF(集計表!B18=4,選択肢!G27,IF(集計表!B18=5,選択肢!G28,IF(集計表!B18=6,選択肢!G29))))))</f>
        <v>0</v>
      </c>
    </row>
    <row r="19" spans="1:7">
      <c r="A19" s="4" t="s">
        <v>85</v>
      </c>
      <c r="B19" s="4">
        <f>調査書!P14</f>
        <v>0</v>
      </c>
    </row>
    <row r="22" spans="1:7">
      <c r="A22" s="4" t="s">
        <v>124</v>
      </c>
    </row>
    <row r="23" spans="1:7">
      <c r="A23" s="4" t="s">
        <v>103</v>
      </c>
      <c r="B23" s="4">
        <f>調査書!X22</f>
        <v>0</v>
      </c>
      <c r="D23" s="4" t="str">
        <f t="shared" ref="D23:D28" si="0">IF(B23=0,"",B23)</f>
        <v/>
      </c>
    </row>
    <row r="24" spans="1:7">
      <c r="A24" s="4" t="s">
        <v>104</v>
      </c>
      <c r="B24" s="4">
        <f>調査書!X23</f>
        <v>0</v>
      </c>
      <c r="D24" s="4" t="str">
        <f t="shared" si="0"/>
        <v/>
      </c>
    </row>
    <row r="25" spans="1:7">
      <c r="A25" s="4" t="s">
        <v>105</v>
      </c>
      <c r="B25" s="4">
        <f>調査書!X24</f>
        <v>0</v>
      </c>
      <c r="D25" s="4" t="str">
        <f t="shared" si="0"/>
        <v/>
      </c>
    </row>
    <row r="26" spans="1:7">
      <c r="A26" s="4" t="s">
        <v>106</v>
      </c>
      <c r="B26" s="4">
        <f>調査書!X25</f>
        <v>0</v>
      </c>
      <c r="D26" s="4" t="str">
        <f t="shared" si="0"/>
        <v/>
      </c>
      <c r="F26" s="4">
        <f>COUNT(D23:D28)</f>
        <v>0</v>
      </c>
      <c r="G26" s="4" t="s">
        <v>149</v>
      </c>
    </row>
    <row r="27" spans="1:7">
      <c r="A27" s="4" t="s">
        <v>107</v>
      </c>
      <c r="B27" s="4">
        <f>調査書!X26</f>
        <v>0</v>
      </c>
      <c r="D27" s="4" t="str">
        <f t="shared" si="0"/>
        <v/>
      </c>
      <c r="F27" s="4">
        <f>SUM(D23:D28)</f>
        <v>0</v>
      </c>
      <c r="G27" s="4" t="s">
        <v>150</v>
      </c>
    </row>
    <row r="28" spans="1:7">
      <c r="A28" s="4" t="s">
        <v>108</v>
      </c>
      <c r="B28" s="4">
        <f>調査書!X27</f>
        <v>0</v>
      </c>
      <c r="D28" s="4" t="str">
        <f t="shared" si="0"/>
        <v/>
      </c>
    </row>
    <row r="29" spans="1:7">
      <c r="F29" s="39" t="e">
        <f>F27/F26*6</f>
        <v>#DIV/0!</v>
      </c>
      <c r="G29" s="4" t="s">
        <v>140</v>
      </c>
    </row>
    <row r="31" spans="1:7">
      <c r="A31" s="4" t="s">
        <v>123</v>
      </c>
    </row>
    <row r="32" spans="1:7">
      <c r="A32" s="4" t="s">
        <v>109</v>
      </c>
      <c r="B32" s="4">
        <f>調査書!X28</f>
        <v>0</v>
      </c>
      <c r="D32" s="4" t="str">
        <f>IF(B32=0,"",B32)</f>
        <v/>
      </c>
    </row>
    <row r="33" spans="1:7">
      <c r="A33" s="4" t="s">
        <v>110</v>
      </c>
      <c r="B33" s="4">
        <f>調査書!X29</f>
        <v>0</v>
      </c>
      <c r="D33" s="4" t="str">
        <f t="shared" ref="D33:D45" si="1">IF(B33=0,"",B33)</f>
        <v/>
      </c>
    </row>
    <row r="34" spans="1:7">
      <c r="A34" s="4" t="s">
        <v>111</v>
      </c>
      <c r="B34" s="4">
        <f>調査書!X30</f>
        <v>0</v>
      </c>
      <c r="D34" s="4" t="str">
        <f t="shared" si="1"/>
        <v/>
      </c>
    </row>
    <row r="35" spans="1:7">
      <c r="A35" s="4" t="s">
        <v>112</v>
      </c>
      <c r="B35" s="4">
        <f>調査書!X31</f>
        <v>0</v>
      </c>
      <c r="D35" s="4" t="str">
        <f t="shared" si="1"/>
        <v/>
      </c>
    </row>
    <row r="36" spans="1:7">
      <c r="A36" s="4" t="s">
        <v>113</v>
      </c>
      <c r="B36" s="4">
        <f>調査書!X32</f>
        <v>0</v>
      </c>
      <c r="D36" s="4" t="str">
        <f t="shared" si="1"/>
        <v/>
      </c>
    </row>
    <row r="37" spans="1:7">
      <c r="A37" s="4" t="s">
        <v>114</v>
      </c>
      <c r="B37" s="4">
        <f>調査書!X33</f>
        <v>0</v>
      </c>
      <c r="D37" s="4" t="str">
        <f t="shared" si="1"/>
        <v/>
      </c>
    </row>
    <row r="38" spans="1:7">
      <c r="A38" s="4" t="s">
        <v>115</v>
      </c>
      <c r="B38" s="4">
        <f>調査書!X34</f>
        <v>0</v>
      </c>
      <c r="D38" s="4" t="str">
        <f t="shared" si="1"/>
        <v/>
      </c>
    </row>
    <row r="39" spans="1:7">
      <c r="A39" s="4" t="s">
        <v>116</v>
      </c>
      <c r="B39" s="4">
        <f>調査書!X35</f>
        <v>0</v>
      </c>
      <c r="D39" s="4" t="str">
        <f t="shared" si="1"/>
        <v/>
      </c>
    </row>
    <row r="40" spans="1:7">
      <c r="A40" s="4" t="s">
        <v>117</v>
      </c>
      <c r="B40" s="4">
        <f>調査書!X36</f>
        <v>0</v>
      </c>
      <c r="D40" s="4" t="str">
        <f t="shared" si="1"/>
        <v/>
      </c>
    </row>
    <row r="41" spans="1:7">
      <c r="A41" s="4" t="s">
        <v>118</v>
      </c>
      <c r="B41" s="4">
        <f>調査書!X37</f>
        <v>0</v>
      </c>
      <c r="D41" s="4" t="str">
        <f t="shared" si="1"/>
        <v/>
      </c>
    </row>
    <row r="42" spans="1:7">
      <c r="A42" s="4" t="s">
        <v>119</v>
      </c>
      <c r="B42" s="4">
        <f>調査書!X38</f>
        <v>0</v>
      </c>
      <c r="D42" s="4" t="str">
        <f t="shared" si="1"/>
        <v/>
      </c>
    </row>
    <row r="43" spans="1:7">
      <c r="A43" s="4" t="s">
        <v>120</v>
      </c>
      <c r="B43" s="4">
        <f>調査書!X39</f>
        <v>0</v>
      </c>
      <c r="D43" s="4" t="str">
        <f t="shared" si="1"/>
        <v/>
      </c>
      <c r="F43" s="4">
        <f>COUNT(D32:D45)</f>
        <v>0</v>
      </c>
      <c r="G43" s="4" t="s">
        <v>149</v>
      </c>
    </row>
    <row r="44" spans="1:7">
      <c r="A44" s="4" t="s">
        <v>121</v>
      </c>
      <c r="B44" s="4">
        <f>調査書!X40</f>
        <v>0</v>
      </c>
      <c r="D44" s="4" t="str">
        <f t="shared" si="1"/>
        <v/>
      </c>
      <c r="F44" s="4">
        <f>SUM(D32:D45)</f>
        <v>0</v>
      </c>
      <c r="G44" s="4" t="s">
        <v>150</v>
      </c>
    </row>
    <row r="45" spans="1:7">
      <c r="A45" s="4" t="s">
        <v>122</v>
      </c>
      <c r="B45" s="4">
        <f>調査書!X41</f>
        <v>0</v>
      </c>
      <c r="D45" s="4" t="str">
        <f t="shared" si="1"/>
        <v/>
      </c>
    </row>
    <row r="46" spans="1:7">
      <c r="F46" s="40" t="e">
        <f>F44/F43*14</f>
        <v>#DIV/0!</v>
      </c>
      <c r="G46" s="4" t="s">
        <v>140</v>
      </c>
    </row>
    <row r="48" spans="1:7">
      <c r="A48" s="4" t="s">
        <v>125</v>
      </c>
      <c r="B48" s="4">
        <v>1</v>
      </c>
    </row>
    <row r="49" spans="1:7">
      <c r="A49" s="4" t="s">
        <v>82</v>
      </c>
      <c r="B49" s="4" t="e">
        <f>調査書!#REF!</f>
        <v>#REF!</v>
      </c>
    </row>
    <row r="50" spans="1:7">
      <c r="A50" s="4" t="s">
        <v>126</v>
      </c>
      <c r="B50" s="4" t="e">
        <f>調査書!#REF!</f>
        <v>#REF!</v>
      </c>
    </row>
    <row r="52" spans="1:7">
      <c r="E52" s="38" t="s">
        <v>26</v>
      </c>
      <c r="F52" s="43" t="e">
        <f>(F11+F29)*2</f>
        <v>#DIV/0!</v>
      </c>
      <c r="G52" s="39" t="str">
        <f>IF(F26=0," ",IF(F52&gt;=90,"AA",IF(F52&gt;=80,"A",IF(F52&gt;=50,"B","C"))))</f>
        <v xml:space="preserve"> </v>
      </c>
    </row>
    <row r="53" spans="1:7">
      <c r="E53" s="38" t="s">
        <v>27</v>
      </c>
      <c r="F53" s="42" t="e">
        <f>F13+F46</f>
        <v>#DIV/0!</v>
      </c>
      <c r="G53" s="40" t="str">
        <f>IF(F43=0," ",IF(F53&gt;=90,"AA",IF(F53&gt;=80,"A",IF(F53&gt;=50,"B","C"))))</f>
        <v xml:space="preserve"> </v>
      </c>
    </row>
  </sheetData>
  <phoneticPr fontId="1"/>
  <pageMargins left="0.75" right="0.75" top="0.67" bottom="0.67"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
  <sheetViews>
    <sheetView workbookViewId="0">
      <selection activeCell="C11" sqref="C11"/>
    </sheetView>
  </sheetViews>
  <sheetFormatPr defaultRowHeight="13.5"/>
  <cols>
    <col min="1" max="7" width="9" style="17"/>
    <col min="8" max="8" width="5.625" style="17" customWidth="1"/>
    <col min="9" max="9" width="9" style="17"/>
    <col min="10" max="10" width="5.625" style="17" customWidth="1"/>
    <col min="11" max="12" width="9" style="17"/>
    <col min="13" max="13" width="5.625" style="17" customWidth="1"/>
    <col min="14" max="14" width="9" style="17"/>
    <col min="15" max="15" width="5.625" style="17" customWidth="1"/>
    <col min="16" max="16" width="9" style="17"/>
    <col min="17" max="36" width="3.625" style="17" customWidth="1"/>
    <col min="37" max="43" width="9" style="17"/>
    <col min="44" max="16384" width="9" style="46"/>
  </cols>
  <sheetData>
    <row r="1" spans="1:43" ht="15" customHeight="1">
      <c r="A1" s="45" t="s">
        <v>75</v>
      </c>
      <c r="B1" s="45" t="s">
        <v>79</v>
      </c>
      <c r="C1" s="45" t="s">
        <v>70</v>
      </c>
      <c r="D1" s="45" t="s">
        <v>73</v>
      </c>
      <c r="E1" s="45" t="s">
        <v>71</v>
      </c>
      <c r="F1" s="45" t="s">
        <v>151</v>
      </c>
      <c r="G1" s="45" t="s">
        <v>152</v>
      </c>
      <c r="H1" s="45" t="s">
        <v>153</v>
      </c>
      <c r="I1" s="45" t="s">
        <v>85</v>
      </c>
      <c r="J1" s="45" t="s">
        <v>154</v>
      </c>
      <c r="K1" s="45" t="s">
        <v>46</v>
      </c>
      <c r="L1" s="45" t="s">
        <v>85</v>
      </c>
      <c r="M1" s="45" t="s">
        <v>155</v>
      </c>
      <c r="N1" s="45" t="s">
        <v>85</v>
      </c>
      <c r="O1" s="45" t="s">
        <v>29</v>
      </c>
      <c r="P1" s="45" t="s">
        <v>85</v>
      </c>
      <c r="Q1" s="45" t="s">
        <v>52</v>
      </c>
      <c r="R1" s="45" t="s">
        <v>156</v>
      </c>
      <c r="S1" s="45" t="s">
        <v>157</v>
      </c>
      <c r="T1" s="45" t="s">
        <v>158</v>
      </c>
      <c r="U1" s="45" t="s">
        <v>159</v>
      </c>
      <c r="V1" s="45" t="s">
        <v>160</v>
      </c>
      <c r="W1" s="45" t="s">
        <v>13</v>
      </c>
      <c r="X1" s="45" t="s">
        <v>53</v>
      </c>
      <c r="Y1" s="45" t="s">
        <v>14</v>
      </c>
      <c r="Z1" s="45" t="s">
        <v>161</v>
      </c>
      <c r="AA1" s="45" t="s">
        <v>162</v>
      </c>
      <c r="AB1" s="45" t="s">
        <v>163</v>
      </c>
      <c r="AC1" s="45" t="s">
        <v>164</v>
      </c>
      <c r="AD1" s="45" t="s">
        <v>165</v>
      </c>
      <c r="AE1" s="45" t="s">
        <v>166</v>
      </c>
      <c r="AF1" s="45" t="s">
        <v>167</v>
      </c>
      <c r="AG1" s="45" t="s">
        <v>168</v>
      </c>
      <c r="AH1" s="45" t="s">
        <v>169</v>
      </c>
      <c r="AI1" s="45" t="s">
        <v>170</v>
      </c>
      <c r="AJ1" s="45" t="s">
        <v>171</v>
      </c>
      <c r="AK1" s="45" t="s">
        <v>125</v>
      </c>
      <c r="AL1" s="45" t="s">
        <v>82</v>
      </c>
      <c r="AM1" s="45" t="s">
        <v>126</v>
      </c>
      <c r="AN1" s="45" t="s">
        <v>172</v>
      </c>
      <c r="AO1" s="45" t="s">
        <v>173</v>
      </c>
      <c r="AP1" s="45" t="s">
        <v>174</v>
      </c>
      <c r="AQ1" s="45" t="s">
        <v>175</v>
      </c>
    </row>
    <row r="2" spans="1:43" ht="15" customHeight="1">
      <c r="A2" s="47">
        <f>集計表!B2</f>
        <v>0</v>
      </c>
      <c r="B2" s="47">
        <f>集計表!B3</f>
        <v>0</v>
      </c>
      <c r="C2" s="47">
        <f>集計表!B4</f>
        <v>0</v>
      </c>
      <c r="D2" s="47">
        <f>集計表!B5</f>
        <v>0</v>
      </c>
      <c r="E2" s="47">
        <f>集計表!B6</f>
        <v>0</v>
      </c>
      <c r="F2" s="47">
        <f>集計表!B7</f>
        <v>0</v>
      </c>
      <c r="G2" s="47">
        <f>集計表!B8</f>
        <v>0</v>
      </c>
      <c r="H2" s="47">
        <f>集計表!B11</f>
        <v>1</v>
      </c>
      <c r="I2" s="47">
        <f>集計表!B12</f>
        <v>0</v>
      </c>
      <c r="J2" s="47">
        <f>集計表!B13</f>
        <v>1</v>
      </c>
      <c r="K2" s="47">
        <f>集計表!B14</f>
        <v>0</v>
      </c>
      <c r="L2" s="47">
        <f>集計表!B15</f>
        <v>0</v>
      </c>
      <c r="M2" s="47">
        <f>集計表!B16</f>
        <v>1</v>
      </c>
      <c r="N2" s="47">
        <f>集計表!B17</f>
        <v>0</v>
      </c>
      <c r="O2" s="47">
        <f>集計表!B18</f>
        <v>1</v>
      </c>
      <c r="P2" s="47">
        <f>集計表!B19</f>
        <v>0</v>
      </c>
      <c r="Q2" s="47">
        <f>集計表!B23</f>
        <v>0</v>
      </c>
      <c r="R2" s="47">
        <f>集計表!B24</f>
        <v>0</v>
      </c>
      <c r="S2" s="47">
        <f>集計表!B25</f>
        <v>0</v>
      </c>
      <c r="T2" s="47">
        <f>集計表!B26</f>
        <v>0</v>
      </c>
      <c r="U2" s="47">
        <f>集計表!B27</f>
        <v>0</v>
      </c>
      <c r="V2" s="47">
        <f>集計表!B28</f>
        <v>0</v>
      </c>
      <c r="W2" s="47">
        <f>集計表!B32</f>
        <v>0</v>
      </c>
      <c r="X2" s="47">
        <f>集計表!B33</f>
        <v>0</v>
      </c>
      <c r="Y2" s="47">
        <f>集計表!B34</f>
        <v>0</v>
      </c>
      <c r="Z2" s="47">
        <f>集計表!B35</f>
        <v>0</v>
      </c>
      <c r="AA2" s="47">
        <f>集計表!B36</f>
        <v>0</v>
      </c>
      <c r="AB2" s="47">
        <f>集計表!B37</f>
        <v>0</v>
      </c>
      <c r="AC2" s="47">
        <f>集計表!B38</f>
        <v>0</v>
      </c>
      <c r="AD2" s="47">
        <f>集計表!B39</f>
        <v>0</v>
      </c>
      <c r="AE2" s="47">
        <f>集計表!B40</f>
        <v>0</v>
      </c>
      <c r="AF2" s="47">
        <f>集計表!B41</f>
        <v>0</v>
      </c>
      <c r="AG2" s="47">
        <f>集計表!B42</f>
        <v>0</v>
      </c>
      <c r="AH2" s="47">
        <f>集計表!B43</f>
        <v>0</v>
      </c>
      <c r="AI2" s="47">
        <f>集計表!B44</f>
        <v>0</v>
      </c>
      <c r="AJ2" s="47">
        <f>集計表!B45</f>
        <v>0</v>
      </c>
      <c r="AK2" s="47">
        <f>集計表!B48</f>
        <v>1</v>
      </c>
      <c r="AL2" s="47" t="e">
        <f>集計表!B49</f>
        <v>#REF!</v>
      </c>
      <c r="AM2" s="47" t="e">
        <f>集計表!B50</f>
        <v>#REF!</v>
      </c>
      <c r="AN2" s="47" t="e">
        <f>集計表!F52</f>
        <v>#DIV/0!</v>
      </c>
      <c r="AO2" s="47" t="str">
        <f>集計表!G52</f>
        <v xml:space="preserve"> </v>
      </c>
      <c r="AP2" s="47" t="e">
        <f>集計表!F53</f>
        <v>#DIV/0!</v>
      </c>
      <c r="AQ2" s="47" t="str">
        <f>集計表!G53</f>
        <v xml:space="preserve"> </v>
      </c>
    </row>
  </sheetData>
  <phoneticPr fontId="1"/>
  <pageMargins left="0.42" right="0.21" top="1" bottom="1" header="0.51200000000000001" footer="0.51200000000000001"/>
  <pageSetup paperSize="9" orientation="landscape"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調査書</vt:lpstr>
      <vt:lpstr>選択肢</vt:lpstr>
      <vt:lpstr>集計表</vt:lpstr>
      <vt:lpstr>ﾃﾞｰﾀ集計用</vt:lpstr>
      <vt:lpstr>選択肢!Print_Area</vt:lpstr>
      <vt:lpstr>調査書!Print_Area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CL05D206</dc:creator>
  <cp:lastModifiedBy>CL05D206</cp:lastModifiedBy>
  <cp:lastPrinted>2020-10-21T01:55:36Z</cp:lastPrinted>
  <dcterms:created xsi:type="dcterms:W3CDTF">1997-01-08T22:48:59Z</dcterms:created>
  <dcterms:modified xsi:type="dcterms:W3CDTF">2021-04-21T01:22:30Z</dcterms:modified>
</cp:coreProperties>
</file>